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ZVRŠENJE IZVJEŠTAJI OBJAVE WEB\2022\"/>
    </mc:Choice>
  </mc:AlternateContent>
  <bookViews>
    <workbookView xWindow="-15" yWindow="-15" windowWidth="13185" windowHeight="985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List1!$3:$3</definedName>
    <definedName name="_xlnm.Print_Area" localSheetId="0">List1!$A$1:$H$544</definedName>
  </definedNames>
  <calcPr calcId="162913"/>
</workbook>
</file>

<file path=xl/calcChain.xml><?xml version="1.0" encoding="utf-8"?>
<calcChain xmlns="http://schemas.openxmlformats.org/spreadsheetml/2006/main">
  <c r="H10" i="1" l="1"/>
  <c r="H4" i="1"/>
  <c r="F82" i="1" l="1"/>
  <c r="G82" i="1"/>
  <c r="H82" i="1"/>
  <c r="F474" i="1" l="1"/>
  <c r="G474" i="1"/>
  <c r="H474" i="1"/>
  <c r="D4" i="1"/>
  <c r="E4" i="1"/>
  <c r="C4" i="1"/>
  <c r="F344" i="1" l="1"/>
  <c r="G344" i="1"/>
  <c r="H344" i="1"/>
  <c r="F345" i="1"/>
  <c r="G345" i="1"/>
  <c r="H345" i="1"/>
  <c r="F346" i="1"/>
  <c r="G346" i="1"/>
  <c r="H346" i="1"/>
  <c r="G143" i="1"/>
  <c r="H143" i="1"/>
  <c r="G144" i="1"/>
  <c r="H144" i="1"/>
  <c r="G145" i="1"/>
  <c r="H145" i="1"/>
  <c r="G146" i="1"/>
  <c r="H146" i="1"/>
  <c r="F143" i="1"/>
  <c r="F144" i="1"/>
  <c r="F145" i="1"/>
  <c r="H126" i="1"/>
  <c r="H127" i="1"/>
  <c r="H128" i="1"/>
  <c r="H129" i="1"/>
  <c r="H130" i="1"/>
  <c r="G126" i="1"/>
  <c r="G127" i="1"/>
  <c r="G128" i="1"/>
  <c r="G129" i="1"/>
  <c r="F126" i="1"/>
  <c r="F127" i="1"/>
  <c r="F128" i="1"/>
  <c r="F470" i="1" l="1"/>
  <c r="G470" i="1"/>
  <c r="H470" i="1"/>
  <c r="F471" i="1"/>
  <c r="G471" i="1"/>
  <c r="H471" i="1"/>
  <c r="F472" i="1"/>
  <c r="G472" i="1"/>
  <c r="H472" i="1"/>
  <c r="H468" i="1" l="1"/>
  <c r="F437" i="1" l="1"/>
  <c r="G437" i="1"/>
  <c r="H437" i="1"/>
  <c r="F197" i="1" l="1"/>
  <c r="G197" i="1"/>
  <c r="H197" i="1"/>
  <c r="F198" i="1"/>
  <c r="G198" i="1"/>
  <c r="H198" i="1"/>
  <c r="F230" i="1" l="1"/>
  <c r="G230" i="1"/>
  <c r="H230" i="1"/>
  <c r="F231" i="1"/>
  <c r="G231" i="1"/>
  <c r="H231" i="1"/>
  <c r="F232" i="1"/>
  <c r="G232" i="1"/>
  <c r="H232" i="1"/>
  <c r="F233" i="1"/>
  <c r="G233" i="1"/>
  <c r="H233" i="1"/>
  <c r="F234" i="1"/>
  <c r="G234" i="1"/>
  <c r="H234" i="1"/>
  <c r="F235" i="1"/>
  <c r="G235" i="1"/>
  <c r="H235" i="1"/>
  <c r="F236" i="1"/>
  <c r="G236" i="1"/>
  <c r="H236" i="1"/>
  <c r="F237" i="1"/>
  <c r="G237" i="1"/>
  <c r="H237" i="1"/>
  <c r="F238" i="1"/>
  <c r="G238" i="1"/>
  <c r="H238" i="1"/>
  <c r="F239" i="1"/>
  <c r="G239" i="1"/>
  <c r="H239" i="1"/>
  <c r="F240" i="1"/>
  <c r="G240" i="1"/>
  <c r="H240" i="1"/>
  <c r="F241" i="1"/>
  <c r="G241" i="1"/>
  <c r="H241" i="1"/>
  <c r="F242" i="1"/>
  <c r="G242" i="1"/>
  <c r="H242" i="1"/>
  <c r="F243" i="1"/>
  <c r="G243" i="1"/>
  <c r="H243" i="1"/>
  <c r="F244" i="1"/>
  <c r="G244" i="1"/>
  <c r="H244" i="1"/>
  <c r="F245" i="1"/>
  <c r="G245" i="1"/>
  <c r="H245" i="1"/>
  <c r="F246" i="1"/>
  <c r="G246" i="1"/>
  <c r="H246" i="1"/>
  <c r="F247" i="1"/>
  <c r="G247" i="1"/>
  <c r="H247" i="1"/>
  <c r="F248" i="1"/>
  <c r="G248" i="1"/>
  <c r="H248" i="1"/>
  <c r="F249" i="1"/>
  <c r="G249" i="1"/>
  <c r="H249" i="1"/>
  <c r="F250" i="1"/>
  <c r="G250" i="1"/>
  <c r="H250" i="1"/>
  <c r="F251" i="1"/>
  <c r="G251" i="1"/>
  <c r="H251" i="1"/>
  <c r="F252" i="1"/>
  <c r="G252" i="1"/>
  <c r="H252" i="1"/>
  <c r="F253" i="1"/>
  <c r="G253" i="1"/>
  <c r="H253" i="1"/>
  <c r="F254" i="1"/>
  <c r="G254" i="1"/>
  <c r="H254" i="1"/>
  <c r="F255" i="1"/>
  <c r="G255" i="1"/>
  <c r="H255" i="1"/>
  <c r="F256" i="1"/>
  <c r="G256" i="1"/>
  <c r="H256" i="1"/>
  <c r="F257" i="1"/>
  <c r="G257" i="1"/>
  <c r="H257" i="1"/>
  <c r="F258" i="1"/>
  <c r="G258" i="1"/>
  <c r="H258" i="1"/>
  <c r="F259" i="1"/>
  <c r="G259" i="1"/>
  <c r="H259" i="1"/>
  <c r="F178" i="1"/>
  <c r="G178" i="1"/>
  <c r="H178" i="1"/>
  <c r="F129" i="1"/>
  <c r="F130" i="1"/>
  <c r="G130" i="1"/>
  <c r="F12" i="1"/>
  <c r="G12" i="1"/>
  <c r="H12" i="1"/>
  <c r="F9" i="1"/>
  <c r="G9" i="1"/>
  <c r="H9" i="1"/>
  <c r="F10" i="1"/>
  <c r="G10" i="1"/>
  <c r="F11" i="1"/>
  <c r="G11" i="1"/>
  <c r="H11" i="1"/>
  <c r="F13" i="1"/>
  <c r="G13" i="1"/>
  <c r="H13" i="1"/>
  <c r="F121" i="1" l="1"/>
  <c r="G121" i="1"/>
  <c r="H121" i="1"/>
  <c r="F122" i="1"/>
  <c r="G122" i="1"/>
  <c r="H122" i="1"/>
  <c r="F40" i="1"/>
  <c r="G40" i="1"/>
  <c r="H40" i="1"/>
  <c r="F41" i="1"/>
  <c r="G41" i="1"/>
  <c r="H41" i="1"/>
  <c r="F42" i="1"/>
  <c r="G42" i="1"/>
  <c r="H42" i="1"/>
  <c r="F499" i="1" l="1"/>
  <c r="G499" i="1"/>
  <c r="H499" i="1"/>
  <c r="F496" i="1"/>
  <c r="G496" i="1"/>
  <c r="H496" i="1"/>
  <c r="F497" i="1"/>
  <c r="G497" i="1"/>
  <c r="H497" i="1"/>
  <c r="F498" i="1"/>
  <c r="G498" i="1"/>
  <c r="H498" i="1"/>
  <c r="F422" i="1"/>
  <c r="G422" i="1"/>
  <c r="H422" i="1"/>
  <c r="F423" i="1"/>
  <c r="G423" i="1"/>
  <c r="H423" i="1"/>
  <c r="F424" i="1"/>
  <c r="G424" i="1"/>
  <c r="H424" i="1"/>
  <c r="F366" i="1"/>
  <c r="G366" i="1"/>
  <c r="H366" i="1"/>
  <c r="F367" i="1"/>
  <c r="G367" i="1"/>
  <c r="H367" i="1"/>
  <c r="F368" i="1"/>
  <c r="G368" i="1"/>
  <c r="H368" i="1"/>
  <c r="F289" i="1"/>
  <c r="G289" i="1"/>
  <c r="H289" i="1"/>
  <c r="F290" i="1"/>
  <c r="G290" i="1"/>
  <c r="H290" i="1"/>
  <c r="F291" i="1"/>
  <c r="G291" i="1"/>
  <c r="H291" i="1"/>
  <c r="F292" i="1"/>
  <c r="G292" i="1"/>
  <c r="H292" i="1"/>
  <c r="F293" i="1"/>
  <c r="G293" i="1"/>
  <c r="H293" i="1"/>
  <c r="F294" i="1"/>
  <c r="G294" i="1"/>
  <c r="H294" i="1"/>
  <c r="F295" i="1"/>
  <c r="G295" i="1"/>
  <c r="H295" i="1"/>
  <c r="F296" i="1"/>
  <c r="G296" i="1"/>
  <c r="H296" i="1"/>
  <c r="F297" i="1"/>
  <c r="G297" i="1"/>
  <c r="H297" i="1"/>
  <c r="F298" i="1"/>
  <c r="G298" i="1"/>
  <c r="H298" i="1"/>
  <c r="F299" i="1"/>
  <c r="G299" i="1"/>
  <c r="H299" i="1"/>
  <c r="F300" i="1"/>
  <c r="G300" i="1"/>
  <c r="H300" i="1"/>
  <c r="F301" i="1"/>
  <c r="G301" i="1"/>
  <c r="H301" i="1"/>
  <c r="F302" i="1"/>
  <c r="G302" i="1"/>
  <c r="H302" i="1"/>
  <c r="F303" i="1"/>
  <c r="G303" i="1"/>
  <c r="H303" i="1"/>
  <c r="H118" i="1"/>
  <c r="H119" i="1"/>
  <c r="H120" i="1"/>
  <c r="G118" i="1"/>
  <c r="G119" i="1"/>
  <c r="G120" i="1"/>
  <c r="F118" i="1"/>
  <c r="F119" i="1"/>
  <c r="F120" i="1"/>
  <c r="H16" i="1" l="1"/>
  <c r="G16" i="1"/>
  <c r="F16" i="1"/>
  <c r="H15" i="1"/>
  <c r="G15" i="1"/>
  <c r="F15" i="1"/>
  <c r="H14" i="1"/>
  <c r="G14" i="1"/>
  <c r="F14" i="1"/>
  <c r="F266" i="1" l="1"/>
  <c r="G266" i="1"/>
  <c r="H266" i="1"/>
  <c r="H459" i="1" l="1"/>
  <c r="H456" i="1"/>
  <c r="H475" i="1"/>
  <c r="H476" i="1"/>
  <c r="H477" i="1"/>
  <c r="G447" i="1"/>
  <c r="H447" i="1"/>
  <c r="G448" i="1"/>
  <c r="H448" i="1"/>
  <c r="G449" i="1"/>
  <c r="H449" i="1"/>
  <c r="G450" i="1"/>
  <c r="H450" i="1"/>
  <c r="G451" i="1"/>
  <c r="H451" i="1"/>
  <c r="F447" i="1"/>
  <c r="F448" i="1"/>
  <c r="G456" i="1"/>
  <c r="G457" i="1"/>
  <c r="G458" i="1"/>
  <c r="G459" i="1"/>
  <c r="G460" i="1"/>
  <c r="G461" i="1"/>
  <c r="F456" i="1"/>
  <c r="F457" i="1"/>
  <c r="F458" i="1"/>
  <c r="F459" i="1"/>
  <c r="F460" i="1"/>
  <c r="G468" i="1"/>
  <c r="G469" i="1"/>
  <c r="G473" i="1"/>
  <c r="G475" i="1"/>
  <c r="G476" i="1"/>
  <c r="G477" i="1"/>
  <c r="F468" i="1"/>
  <c r="F469" i="1"/>
  <c r="F473" i="1"/>
  <c r="F475" i="1"/>
  <c r="F476" i="1"/>
  <c r="F477" i="1"/>
  <c r="F436" i="1"/>
  <c r="F435" i="1"/>
  <c r="F123" i="1"/>
  <c r="G123" i="1"/>
  <c r="H123" i="1"/>
  <c r="F124" i="1"/>
  <c r="G124" i="1"/>
  <c r="H124" i="1"/>
  <c r="F125" i="1"/>
  <c r="G125" i="1"/>
  <c r="H125" i="1"/>
  <c r="F4" i="1" l="1"/>
  <c r="H196" i="1"/>
  <c r="G196" i="1"/>
  <c r="F196" i="1"/>
  <c r="H195" i="1"/>
  <c r="G195" i="1"/>
  <c r="F195" i="1"/>
  <c r="H204" i="1"/>
  <c r="G204" i="1"/>
  <c r="F204" i="1"/>
  <c r="H380" i="1"/>
  <c r="G380" i="1"/>
  <c r="F380" i="1"/>
  <c r="H379" i="1"/>
  <c r="G379" i="1"/>
  <c r="F379" i="1"/>
  <c r="H378" i="1"/>
  <c r="G378" i="1"/>
  <c r="F378" i="1"/>
  <c r="H377" i="1"/>
  <c r="G377" i="1"/>
  <c r="F377" i="1"/>
  <c r="H376" i="1"/>
  <c r="G376" i="1"/>
  <c r="F376" i="1"/>
  <c r="H375" i="1"/>
  <c r="G375" i="1"/>
  <c r="F375" i="1"/>
  <c r="H374" i="1"/>
  <c r="G374" i="1"/>
  <c r="F374" i="1"/>
  <c r="H373" i="1"/>
  <c r="G373" i="1"/>
  <c r="F373" i="1"/>
  <c r="H372" i="1"/>
  <c r="G372" i="1"/>
  <c r="F372" i="1"/>
  <c r="H371" i="1"/>
  <c r="G371" i="1"/>
  <c r="F371" i="1"/>
  <c r="H370" i="1"/>
  <c r="G370" i="1"/>
  <c r="F370" i="1"/>
  <c r="H369" i="1"/>
  <c r="G369" i="1"/>
  <c r="F369" i="1"/>
  <c r="H465" i="1"/>
  <c r="G465" i="1"/>
  <c r="F465" i="1"/>
  <c r="H530" i="1"/>
  <c r="G530" i="1"/>
  <c r="F530" i="1"/>
  <c r="H529" i="1"/>
  <c r="G529" i="1"/>
  <c r="F529" i="1"/>
  <c r="H528" i="1"/>
  <c r="G528" i="1"/>
  <c r="F528" i="1"/>
  <c r="H527" i="1"/>
  <c r="G527" i="1"/>
  <c r="F527" i="1"/>
  <c r="F526" i="1"/>
  <c r="G526" i="1"/>
  <c r="H526" i="1"/>
  <c r="F359" i="1"/>
  <c r="G359" i="1"/>
  <c r="H359" i="1"/>
  <c r="F495" i="1" l="1"/>
  <c r="G495" i="1"/>
  <c r="H495" i="1"/>
  <c r="H541" i="1" l="1"/>
  <c r="G541" i="1"/>
  <c r="F541" i="1"/>
  <c r="H540" i="1"/>
  <c r="G540" i="1"/>
  <c r="F540" i="1"/>
  <c r="H539" i="1"/>
  <c r="G539" i="1"/>
  <c r="F539" i="1"/>
  <c r="H538" i="1"/>
  <c r="G538" i="1"/>
  <c r="F538" i="1"/>
  <c r="H537" i="1"/>
  <c r="G537" i="1"/>
  <c r="F537" i="1"/>
  <c r="H536" i="1"/>
  <c r="G536" i="1"/>
  <c r="F536" i="1"/>
  <c r="H535" i="1"/>
  <c r="G535" i="1"/>
  <c r="F535" i="1"/>
  <c r="H534" i="1"/>
  <c r="G534" i="1"/>
  <c r="F534" i="1"/>
  <c r="H533" i="1"/>
  <c r="G533" i="1"/>
  <c r="F533" i="1"/>
  <c r="H532" i="1"/>
  <c r="G532" i="1"/>
  <c r="F532" i="1"/>
  <c r="H531" i="1"/>
  <c r="G531" i="1"/>
  <c r="F531" i="1"/>
  <c r="H525" i="1"/>
  <c r="G525" i="1"/>
  <c r="F525" i="1"/>
  <c r="H524" i="1"/>
  <c r="G524" i="1"/>
  <c r="F524" i="1"/>
  <c r="H523" i="1"/>
  <c r="G523" i="1"/>
  <c r="F523" i="1"/>
  <c r="H522" i="1"/>
  <c r="G522" i="1"/>
  <c r="F522" i="1"/>
  <c r="H521" i="1"/>
  <c r="G521" i="1"/>
  <c r="F521" i="1"/>
  <c r="H520" i="1"/>
  <c r="G520" i="1"/>
  <c r="F520" i="1"/>
  <c r="H519" i="1"/>
  <c r="G519" i="1"/>
  <c r="F519" i="1"/>
  <c r="H518" i="1"/>
  <c r="G518" i="1"/>
  <c r="F518" i="1"/>
  <c r="H517" i="1"/>
  <c r="G517" i="1"/>
  <c r="F517" i="1"/>
  <c r="H516" i="1"/>
  <c r="G516" i="1"/>
  <c r="F516" i="1"/>
  <c r="H515" i="1"/>
  <c r="G515" i="1"/>
  <c r="F515" i="1"/>
  <c r="H514" i="1"/>
  <c r="G514" i="1"/>
  <c r="F514" i="1"/>
  <c r="H513" i="1"/>
  <c r="G513" i="1"/>
  <c r="F513" i="1"/>
  <c r="H512" i="1"/>
  <c r="G512" i="1"/>
  <c r="F512" i="1"/>
  <c r="H511" i="1"/>
  <c r="G511" i="1"/>
  <c r="F511" i="1"/>
  <c r="H510" i="1"/>
  <c r="G510" i="1"/>
  <c r="F510" i="1"/>
  <c r="H509" i="1"/>
  <c r="G509" i="1"/>
  <c r="F509" i="1"/>
  <c r="H508" i="1"/>
  <c r="G508" i="1"/>
  <c r="F508" i="1"/>
  <c r="H507" i="1"/>
  <c r="G507" i="1"/>
  <c r="F507" i="1"/>
  <c r="H506" i="1"/>
  <c r="G506" i="1"/>
  <c r="F506" i="1"/>
  <c r="H505" i="1"/>
  <c r="G505" i="1"/>
  <c r="F505" i="1"/>
  <c r="H504" i="1"/>
  <c r="G504" i="1"/>
  <c r="F504" i="1"/>
  <c r="H503" i="1"/>
  <c r="G503" i="1"/>
  <c r="F503" i="1"/>
  <c r="H502" i="1"/>
  <c r="G502" i="1"/>
  <c r="F502" i="1"/>
  <c r="H501" i="1"/>
  <c r="G501" i="1"/>
  <c r="F501" i="1"/>
  <c r="H500" i="1"/>
  <c r="G500" i="1"/>
  <c r="F500" i="1"/>
  <c r="H494" i="1"/>
  <c r="G494" i="1"/>
  <c r="F494" i="1"/>
  <c r="H493" i="1"/>
  <c r="G493" i="1"/>
  <c r="F493" i="1"/>
  <c r="H492" i="1"/>
  <c r="G492" i="1"/>
  <c r="F492" i="1"/>
  <c r="H491" i="1"/>
  <c r="G491" i="1"/>
  <c r="F491" i="1"/>
  <c r="H490" i="1"/>
  <c r="G490" i="1"/>
  <c r="F490" i="1"/>
  <c r="H489" i="1"/>
  <c r="G489" i="1"/>
  <c r="F489" i="1"/>
  <c r="H488" i="1"/>
  <c r="G488" i="1"/>
  <c r="F488" i="1"/>
  <c r="H487" i="1"/>
  <c r="G487" i="1"/>
  <c r="F487" i="1"/>
  <c r="H486" i="1"/>
  <c r="G486" i="1"/>
  <c r="F486" i="1"/>
  <c r="H485" i="1"/>
  <c r="G485" i="1"/>
  <c r="F485" i="1"/>
  <c r="H484" i="1"/>
  <c r="G484" i="1"/>
  <c r="F484" i="1"/>
  <c r="H483" i="1"/>
  <c r="G483" i="1"/>
  <c r="F483" i="1"/>
  <c r="H482" i="1"/>
  <c r="G482" i="1"/>
  <c r="F482" i="1"/>
  <c r="H481" i="1"/>
  <c r="G481" i="1"/>
  <c r="F481" i="1"/>
  <c r="H480" i="1"/>
  <c r="G480" i="1"/>
  <c r="F480" i="1"/>
  <c r="H479" i="1"/>
  <c r="G479" i="1"/>
  <c r="F479" i="1"/>
  <c r="H478" i="1"/>
  <c r="G478" i="1"/>
  <c r="F478" i="1"/>
  <c r="H473" i="1"/>
  <c r="H469" i="1"/>
  <c r="H467" i="1"/>
  <c r="G467" i="1"/>
  <c r="F467" i="1"/>
  <c r="H466" i="1"/>
  <c r="G466" i="1"/>
  <c r="F466" i="1"/>
  <c r="H464" i="1"/>
  <c r="G464" i="1"/>
  <c r="F464" i="1"/>
  <c r="H463" i="1"/>
  <c r="G463" i="1"/>
  <c r="F463" i="1"/>
  <c r="H462" i="1"/>
  <c r="G462" i="1"/>
  <c r="F462" i="1"/>
  <c r="H461" i="1"/>
  <c r="F461" i="1"/>
  <c r="H460" i="1"/>
  <c r="H458" i="1"/>
  <c r="H457" i="1"/>
  <c r="H455" i="1"/>
  <c r="G455" i="1"/>
  <c r="F455" i="1"/>
  <c r="H454" i="1"/>
  <c r="G454" i="1"/>
  <c r="F454" i="1"/>
  <c r="H453" i="1"/>
  <c r="G453" i="1"/>
  <c r="F453" i="1"/>
  <c r="H452" i="1"/>
  <c r="G452" i="1"/>
  <c r="F452" i="1"/>
  <c r="F451" i="1"/>
  <c r="F450" i="1"/>
  <c r="F449" i="1"/>
  <c r="H446" i="1"/>
  <c r="G446" i="1"/>
  <c r="F446" i="1"/>
  <c r="H445" i="1"/>
  <c r="G445" i="1"/>
  <c r="F445" i="1"/>
  <c r="H444" i="1"/>
  <c r="G444" i="1"/>
  <c r="F444" i="1"/>
  <c r="H443" i="1"/>
  <c r="G443" i="1"/>
  <c r="F443" i="1"/>
  <c r="H442" i="1"/>
  <c r="G442" i="1"/>
  <c r="F442" i="1"/>
  <c r="H441" i="1"/>
  <c r="G441" i="1"/>
  <c r="F441" i="1"/>
  <c r="H440" i="1"/>
  <c r="G440" i="1"/>
  <c r="F440" i="1"/>
  <c r="H439" i="1"/>
  <c r="G439" i="1"/>
  <c r="F439" i="1"/>
  <c r="H438" i="1"/>
  <c r="G438" i="1"/>
  <c r="F438" i="1"/>
  <c r="H436" i="1"/>
  <c r="G436" i="1"/>
  <c r="H435" i="1"/>
  <c r="G435" i="1"/>
  <c r="H434" i="1"/>
  <c r="G434" i="1"/>
  <c r="F434" i="1"/>
  <c r="H433" i="1"/>
  <c r="G433" i="1"/>
  <c r="F433" i="1"/>
  <c r="H432" i="1"/>
  <c r="G432" i="1"/>
  <c r="F432" i="1"/>
  <c r="H431" i="1"/>
  <c r="G431" i="1"/>
  <c r="F431" i="1"/>
  <c r="H430" i="1"/>
  <c r="G430" i="1"/>
  <c r="F430" i="1"/>
  <c r="H429" i="1"/>
  <c r="G429" i="1"/>
  <c r="F429" i="1"/>
  <c r="H428" i="1"/>
  <c r="G428" i="1"/>
  <c r="F428" i="1"/>
  <c r="H427" i="1"/>
  <c r="G427" i="1"/>
  <c r="F427" i="1"/>
  <c r="H426" i="1"/>
  <c r="G426" i="1"/>
  <c r="F426" i="1"/>
  <c r="H425" i="1"/>
  <c r="G425" i="1"/>
  <c r="F425" i="1"/>
  <c r="H421" i="1"/>
  <c r="G421" i="1"/>
  <c r="F421" i="1"/>
  <c r="H420" i="1"/>
  <c r="G420" i="1"/>
  <c r="F420" i="1"/>
  <c r="H419" i="1"/>
  <c r="G419" i="1"/>
  <c r="F419" i="1"/>
  <c r="H418" i="1"/>
  <c r="G418" i="1"/>
  <c r="F418" i="1"/>
  <c r="H417" i="1"/>
  <c r="G417" i="1"/>
  <c r="F417" i="1"/>
  <c r="H416" i="1"/>
  <c r="G416" i="1"/>
  <c r="F416" i="1"/>
  <c r="H415" i="1"/>
  <c r="G415" i="1"/>
  <c r="F415" i="1"/>
  <c r="H414" i="1"/>
  <c r="G414" i="1"/>
  <c r="F414" i="1"/>
  <c r="H413" i="1"/>
  <c r="G413" i="1"/>
  <c r="F413" i="1"/>
  <c r="H412" i="1"/>
  <c r="G412" i="1"/>
  <c r="F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5" i="1"/>
  <c r="G405" i="1"/>
  <c r="F405" i="1"/>
  <c r="H404" i="1"/>
  <c r="G404" i="1"/>
  <c r="F404" i="1"/>
  <c r="H403" i="1"/>
  <c r="G403" i="1"/>
  <c r="F403" i="1"/>
  <c r="H402" i="1"/>
  <c r="G402" i="1"/>
  <c r="F402" i="1"/>
  <c r="H401" i="1"/>
  <c r="G401" i="1"/>
  <c r="F401" i="1"/>
  <c r="H400" i="1"/>
  <c r="G400" i="1"/>
  <c r="F400" i="1"/>
  <c r="H399" i="1"/>
  <c r="G399" i="1"/>
  <c r="F399" i="1"/>
  <c r="H398" i="1"/>
  <c r="G398" i="1"/>
  <c r="F398" i="1"/>
  <c r="H397" i="1"/>
  <c r="G397" i="1"/>
  <c r="F397" i="1"/>
  <c r="H396" i="1"/>
  <c r="G396" i="1"/>
  <c r="F396" i="1"/>
  <c r="H395" i="1"/>
  <c r="G395" i="1"/>
  <c r="F395" i="1"/>
  <c r="H394" i="1"/>
  <c r="G394" i="1"/>
  <c r="F394" i="1"/>
  <c r="H393" i="1"/>
  <c r="G393" i="1"/>
  <c r="F393" i="1"/>
  <c r="H392" i="1"/>
  <c r="G392" i="1"/>
  <c r="F392" i="1"/>
  <c r="H391" i="1"/>
  <c r="G391" i="1"/>
  <c r="F391" i="1"/>
  <c r="H390" i="1"/>
  <c r="G390" i="1"/>
  <c r="F390" i="1"/>
  <c r="H389" i="1"/>
  <c r="G389" i="1"/>
  <c r="F389" i="1"/>
  <c r="H388" i="1"/>
  <c r="G388" i="1"/>
  <c r="F388" i="1"/>
  <c r="H387" i="1"/>
  <c r="G387" i="1"/>
  <c r="F387" i="1"/>
  <c r="H386" i="1"/>
  <c r="G386" i="1"/>
  <c r="F386" i="1"/>
  <c r="H385" i="1"/>
  <c r="G385" i="1"/>
  <c r="F385" i="1"/>
  <c r="H384" i="1"/>
  <c r="G384" i="1"/>
  <c r="F384" i="1"/>
  <c r="H383" i="1"/>
  <c r="G383" i="1"/>
  <c r="F383" i="1"/>
  <c r="H382" i="1"/>
  <c r="G382" i="1"/>
  <c r="F382" i="1"/>
  <c r="H381" i="1"/>
  <c r="G381" i="1"/>
  <c r="F381" i="1"/>
  <c r="H365" i="1"/>
  <c r="G365" i="1"/>
  <c r="F365" i="1"/>
  <c r="H364" i="1"/>
  <c r="G364" i="1"/>
  <c r="F364" i="1"/>
  <c r="H363" i="1"/>
  <c r="G363" i="1"/>
  <c r="F363" i="1"/>
  <c r="H362" i="1"/>
  <c r="G362" i="1"/>
  <c r="F362" i="1"/>
  <c r="H361" i="1"/>
  <c r="G361" i="1"/>
  <c r="F361" i="1"/>
  <c r="H360" i="1"/>
  <c r="G360" i="1"/>
  <c r="F360" i="1"/>
  <c r="H358" i="1"/>
  <c r="G358" i="1"/>
  <c r="F358" i="1"/>
  <c r="H357" i="1"/>
  <c r="G357" i="1"/>
  <c r="F357" i="1"/>
  <c r="H356" i="1"/>
  <c r="G356" i="1"/>
  <c r="F356" i="1"/>
  <c r="H355" i="1"/>
  <c r="G355" i="1"/>
  <c r="F355" i="1"/>
  <c r="H354" i="1"/>
  <c r="G354" i="1"/>
  <c r="F354" i="1"/>
  <c r="H353" i="1"/>
  <c r="G353" i="1"/>
  <c r="F353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312" i="1"/>
  <c r="G312" i="1"/>
  <c r="F312" i="1"/>
  <c r="H311" i="1"/>
  <c r="G311" i="1"/>
  <c r="F311" i="1"/>
  <c r="H310" i="1"/>
  <c r="G310" i="1"/>
  <c r="F310" i="1"/>
  <c r="H309" i="1"/>
  <c r="G309" i="1"/>
  <c r="F309" i="1"/>
  <c r="H308" i="1"/>
  <c r="G308" i="1"/>
  <c r="F308" i="1"/>
  <c r="H307" i="1"/>
  <c r="G307" i="1"/>
  <c r="F307" i="1"/>
  <c r="H306" i="1"/>
  <c r="G306" i="1"/>
  <c r="F306" i="1"/>
  <c r="H305" i="1"/>
  <c r="G305" i="1"/>
  <c r="F305" i="1"/>
  <c r="H304" i="1"/>
  <c r="G304" i="1"/>
  <c r="F304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5" i="1"/>
  <c r="G275" i="1"/>
  <c r="F275" i="1"/>
  <c r="H274" i="1"/>
  <c r="G274" i="1"/>
  <c r="F274" i="1"/>
  <c r="H273" i="1"/>
  <c r="G273" i="1"/>
  <c r="F273" i="1"/>
  <c r="H272" i="1"/>
  <c r="G272" i="1"/>
  <c r="F272" i="1"/>
  <c r="H271" i="1"/>
  <c r="G271" i="1"/>
  <c r="F271" i="1"/>
  <c r="H270" i="1"/>
  <c r="G270" i="1"/>
  <c r="F270" i="1"/>
  <c r="H269" i="1"/>
  <c r="G269" i="1"/>
  <c r="F269" i="1"/>
  <c r="H268" i="1"/>
  <c r="G268" i="1"/>
  <c r="F268" i="1"/>
  <c r="H267" i="1"/>
  <c r="G267" i="1"/>
  <c r="F267" i="1"/>
  <c r="H265" i="1"/>
  <c r="G265" i="1"/>
  <c r="F265" i="1"/>
  <c r="H264" i="1"/>
  <c r="G264" i="1"/>
  <c r="F264" i="1"/>
  <c r="H263" i="1"/>
  <c r="G263" i="1"/>
  <c r="F263" i="1"/>
  <c r="H262" i="1"/>
  <c r="G262" i="1"/>
  <c r="F262" i="1"/>
  <c r="H261" i="1"/>
  <c r="G261" i="1"/>
  <c r="F261" i="1"/>
  <c r="H260" i="1"/>
  <c r="G260" i="1"/>
  <c r="F26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3" i="1"/>
  <c r="G213" i="1"/>
  <c r="F213" i="1"/>
  <c r="H212" i="1"/>
  <c r="G212" i="1"/>
  <c r="F212" i="1"/>
  <c r="H211" i="1"/>
  <c r="G211" i="1"/>
  <c r="F211" i="1"/>
  <c r="H210" i="1"/>
  <c r="G210" i="1"/>
  <c r="F210" i="1"/>
  <c r="H209" i="1"/>
  <c r="G209" i="1"/>
  <c r="F209" i="1"/>
  <c r="H208" i="1"/>
  <c r="G208" i="1"/>
  <c r="F208" i="1"/>
  <c r="H207" i="1"/>
  <c r="G207" i="1"/>
  <c r="F207" i="1"/>
  <c r="H206" i="1"/>
  <c r="G206" i="1"/>
  <c r="F206" i="1"/>
  <c r="H205" i="1"/>
  <c r="G205" i="1"/>
  <c r="F205" i="1"/>
  <c r="H203" i="1"/>
  <c r="G203" i="1"/>
  <c r="F203" i="1"/>
  <c r="H202" i="1"/>
  <c r="G202" i="1"/>
  <c r="F202" i="1"/>
  <c r="H201" i="1"/>
  <c r="G201" i="1"/>
  <c r="F201" i="1"/>
  <c r="H200" i="1"/>
  <c r="G200" i="1"/>
  <c r="F200" i="1"/>
  <c r="H199" i="1"/>
  <c r="G199" i="1"/>
  <c r="F199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7" i="1"/>
  <c r="G187" i="1"/>
  <c r="F187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G148" i="1"/>
  <c r="F148" i="1"/>
  <c r="H147" i="1"/>
  <c r="G147" i="1"/>
  <c r="F147" i="1"/>
  <c r="F146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33" i="1"/>
  <c r="G133" i="1"/>
  <c r="F133" i="1"/>
  <c r="H132" i="1"/>
  <c r="G132" i="1"/>
  <c r="F132" i="1"/>
  <c r="H131" i="1"/>
  <c r="G131" i="1"/>
  <c r="F131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8" i="1"/>
  <c r="G8" i="1"/>
  <c r="F8" i="1"/>
  <c r="H7" i="1"/>
  <c r="G7" i="1"/>
  <c r="F7" i="1"/>
  <c r="H6" i="1"/>
  <c r="G6" i="1"/>
  <c r="F6" i="1"/>
  <c r="H5" i="1"/>
  <c r="G5" i="1"/>
  <c r="F5" i="1"/>
  <c r="G4" i="1" l="1"/>
</calcChain>
</file>

<file path=xl/sharedStrings.xml><?xml version="1.0" encoding="utf-8"?>
<sst xmlns="http://schemas.openxmlformats.org/spreadsheetml/2006/main" count="1081" uniqueCount="434">
  <si>
    <t>(HRK)</t>
  </si>
  <si>
    <t>Ukupni rezultat</t>
  </si>
  <si>
    <t>HRVATSKI SABOR</t>
  </si>
  <si>
    <t>Hrvatski sabor</t>
  </si>
  <si>
    <t>Rashodi poslovanja</t>
  </si>
  <si>
    <t>Rashodi (za nabavu nefinancijske imovine)</t>
  </si>
  <si>
    <t>DRŽAVNO IZBORNO POVJERENSTVO REPUBLIKE HRVATSKE</t>
  </si>
  <si>
    <t>Državno izborno povjerenstvo Republike Hrvatske</t>
  </si>
  <si>
    <t>Ured Predsjednika Republike Hrvatske</t>
  </si>
  <si>
    <t>USTAVNI SUD REPUBLIKE HRVATSKE</t>
  </si>
  <si>
    <t>Ustavni sud Republike Hrvatske</t>
  </si>
  <si>
    <t>AGENCIJA ZA ZAŠTITU TRŽIŠNOG NATJECANJA</t>
  </si>
  <si>
    <t>Agencija za zaštitu tržišnog natjecanja</t>
  </si>
  <si>
    <t>VLADA REPUBLIKE HRVATSKE</t>
  </si>
  <si>
    <t>Vlada Republike Hrvatske</t>
  </si>
  <si>
    <t>Ured predsjednika Vlade Republike Hrvatske</t>
  </si>
  <si>
    <t>Ured za udruge</t>
  </si>
  <si>
    <t>Ured zastupnika Republike Hrvatske pred Europskim sudom za ljudska prava</t>
  </si>
  <si>
    <t>Stručna služba Savjeta za nacionalne manjine</t>
  </si>
  <si>
    <t>Ured za zakonodavstvo</t>
  </si>
  <si>
    <t>Ured za opće poslove Hrvatskoga sabora i Vlade Republike Hrvatske</t>
  </si>
  <si>
    <t>Ured za protokol</t>
  </si>
  <si>
    <t>Ured Vlade Republike Hrvatske za unutarnju reviziju</t>
  </si>
  <si>
    <t>Direkcija za korištenje službenih zrakoplova</t>
  </si>
  <si>
    <t>Ured za ljudska prava i prava nacionalnih manjina</t>
  </si>
  <si>
    <t>Ured Komisije za odnose s vjerskim zajednicama</t>
  </si>
  <si>
    <t>Ured za ravnopravnost spolova</t>
  </si>
  <si>
    <t>MINISTARSTVO FINANCIJA</t>
  </si>
  <si>
    <t>Ministarstvo financija</t>
  </si>
  <si>
    <t>Ministarstvo financija - ostali izdaci države</t>
  </si>
  <si>
    <t>Carinska uprava</t>
  </si>
  <si>
    <t>Porezna uprava</t>
  </si>
  <si>
    <t>Odbor za standarde financijskog izvještavanja</t>
  </si>
  <si>
    <t>RH SIGURNOSNO-OBAVJEŠTAJNA AGENCIJA</t>
  </si>
  <si>
    <t>SREDIŠNJI DRŽAVNI URED ZA SREDIŠNJU JAVNU NABAVU</t>
  </si>
  <si>
    <t>MINISTARSTVO OBRANE</t>
  </si>
  <si>
    <t>Ministarstvo obrane</t>
  </si>
  <si>
    <t>Hrvatska matica iseljenika</t>
  </si>
  <si>
    <t>SREDIŠNJI DRŽAVNI URED ZA RAZVOJ DIGITALNOG DRUŠTVA</t>
  </si>
  <si>
    <t>Središnji državni ured za razvoj digitalnog društva</t>
  </si>
  <si>
    <t>MINISTARSTVO UNUTARNJIH POSLOVA</t>
  </si>
  <si>
    <t>Ministarstvo unutarnjih poslova</t>
  </si>
  <si>
    <t>Hrvatska vatrogasna zajednica</t>
  </si>
  <si>
    <t>MINISTARSTVO HRVATSKIH BRANITELJA</t>
  </si>
  <si>
    <t>Ministarstvo hrvatskih branitelja</t>
  </si>
  <si>
    <t>Javna ustanova "Memorijalni centar Domovinskog rata Vukovar"</t>
  </si>
  <si>
    <t>Dom hrvatskih veterana</t>
  </si>
  <si>
    <t>MINISTARSTVO VANJSKIH I EUROPSKIH POSLOVA</t>
  </si>
  <si>
    <t>Ministarstvo vanjskih i europskih poslova</t>
  </si>
  <si>
    <t>Ravnateljstvo za robne zalihe</t>
  </si>
  <si>
    <t>Državni zavod za mjeriteljstvo</t>
  </si>
  <si>
    <t>Hrvatski zavod za norme</t>
  </si>
  <si>
    <t>Hrvatska akreditacijska agencija</t>
  </si>
  <si>
    <t>POVJERENSTVO ZA ODLUČIVANJE O SUKOBU INTERESA</t>
  </si>
  <si>
    <t>Povjerenstvo za odlučivanje o sukobu interesa</t>
  </si>
  <si>
    <t>Ansambl Lado</t>
  </si>
  <si>
    <t>Arhivi</t>
  </si>
  <si>
    <t>Muzeji i galerije</t>
  </si>
  <si>
    <t>Hrvatski restauratorski zavod</t>
  </si>
  <si>
    <t>Hrvatska knjižnica za slijepe</t>
  </si>
  <si>
    <t>Hrvatsko narodno kazalište</t>
  </si>
  <si>
    <t>Hrvatski audiovizualni centar</t>
  </si>
  <si>
    <t>Međunarodni centar za podvodnu arheologiju</t>
  </si>
  <si>
    <t>Agencija za elektroničke medije</t>
  </si>
  <si>
    <t>MINISTARSTVO POLJOPRIVREDE</t>
  </si>
  <si>
    <t>Ministarstvo poljoprivrede</t>
  </si>
  <si>
    <t>Agencija za plaćanja u poljoprivredi, ribarstvu i ruralnom razvoju</t>
  </si>
  <si>
    <t>MINISTARSTVO REGIONALNOGA RAZVOJA I FONDOVA EUROPSKE UNIJE</t>
  </si>
  <si>
    <t>Ministarstvo regionalnoga razvoja i fondova Europske unije</t>
  </si>
  <si>
    <t>Fond za obnovu i razvoj Grada Vukovara</t>
  </si>
  <si>
    <t>MINISTARSTVO MORA, PROMETA I INFRASTRUKTURE</t>
  </si>
  <si>
    <t>Ministarstvo mora, prometa i infrastrukture</t>
  </si>
  <si>
    <t>Hrvatski hidrografski institut</t>
  </si>
  <si>
    <t>Agencija za sigurnost željezničkog prometa</t>
  </si>
  <si>
    <t>Hrvatska agencija za civilno zrakoplovstvo</t>
  </si>
  <si>
    <t>Agencija za ozakonjenje nezakonito izgrađenih zgrada</t>
  </si>
  <si>
    <t>Agencija za pravni promet i posredovanje nekretninama</t>
  </si>
  <si>
    <t>Državna geodetska uprava</t>
  </si>
  <si>
    <t>Nacionalni parkovi i parkovi prirode</t>
  </si>
  <si>
    <t>Državni hidrometeorološki zavod</t>
  </si>
  <si>
    <t>Agencija za ugljikovodike</t>
  </si>
  <si>
    <t>Hrvatska energetska regulatorna agencija - HERA</t>
  </si>
  <si>
    <t>MINISTARSTVO ZNANOSTI I OBRAZOVANJA</t>
  </si>
  <si>
    <t>Ministarstvo znanosti i obrazovanja</t>
  </si>
  <si>
    <t>Sveučilišta i veleučilišta u Republici Hrvatskoj</t>
  </si>
  <si>
    <t>Javni instituti u Republici Hrvatskoj</t>
  </si>
  <si>
    <t>Državni zavod za intelektualno vlasništvo</t>
  </si>
  <si>
    <t>Nacionalna i sveučilišna knjižnica</t>
  </si>
  <si>
    <t>Hrvatska akademska i istraživačka mreža Carnet</t>
  </si>
  <si>
    <t>Leksikografski zavod Miroslav Krleža</t>
  </si>
  <si>
    <t>Sveučilišni računski centar SRCE</t>
  </si>
  <si>
    <t>Agencija za odgoj i obrazovanje</t>
  </si>
  <si>
    <t>Agencija za znanost i visoko obrazovanje</t>
  </si>
  <si>
    <t>Nacionalni centar za vanjsko vrednovanje obrazovanja</t>
  </si>
  <si>
    <t>Agencija za mobilnost i programe Europske unije</t>
  </si>
  <si>
    <t>Agencija za strukovno obrazovanje i obrazovanje odraslih</t>
  </si>
  <si>
    <t>Hrvatski zavod za mirovinsko osiguranje</t>
  </si>
  <si>
    <t>Hrvatski zavod za zapošljavanje</t>
  </si>
  <si>
    <t>Središnji registar osiguranika</t>
  </si>
  <si>
    <t>Državna škola za javnu upravu</t>
  </si>
  <si>
    <t>MINISTARSTVO ZDRAVSTVA</t>
  </si>
  <si>
    <t>Ministarstvo zdravstva</t>
  </si>
  <si>
    <t>Imunološki zavod</t>
  </si>
  <si>
    <t>Hrvatski zavod za javno zdravstvo</t>
  </si>
  <si>
    <t>Hrvatski zavod za transfuzijsku medicinu</t>
  </si>
  <si>
    <t>Klinički bolnički centar Rijeka</t>
  </si>
  <si>
    <t>Klinička bolnica Merkur</t>
  </si>
  <si>
    <t>Klinički bolnički centar Sestre milosrdnice</t>
  </si>
  <si>
    <t>Klinički bolnički centar Osijek</t>
  </si>
  <si>
    <t>Klinički bolnički centar Split</t>
  </si>
  <si>
    <t>Klinika za ortopediju Lovran</t>
  </si>
  <si>
    <t>Klinika za infektivne bolesti dr. Fran Mihaljević</t>
  </si>
  <si>
    <t>Klinička bolnica Dubrava</t>
  </si>
  <si>
    <t>Klinički bolnički centar Zagreb</t>
  </si>
  <si>
    <t>Hrvatski zavod za hitnu medicinu</t>
  </si>
  <si>
    <t>Klinika za dječje bolesti Zagreb</t>
  </si>
  <si>
    <t>Proračunski korisnici u socijalnoj skrbi</t>
  </si>
  <si>
    <t>HRVATSKA AKADEMIJA ZNANOSTI I UMJETNOSTI</t>
  </si>
  <si>
    <t>Hrvatska akademija znanosti i umjetnosti</t>
  </si>
  <si>
    <t>Pravosudna akademija</t>
  </si>
  <si>
    <t>Zatvori i kaznionice</t>
  </si>
  <si>
    <t>Vrhovni sud Republike Hrvatske</t>
  </si>
  <si>
    <t>Visoki trgovački sud Republike Hrvatske</t>
  </si>
  <si>
    <t>Visoki upravni sud Republike Hrvatske</t>
  </si>
  <si>
    <t>Upravni sudovi</t>
  </si>
  <si>
    <t>Državno odvjetništvo Republike Hrvatske</t>
  </si>
  <si>
    <t>Državnoodvjetničko vijeće</t>
  </si>
  <si>
    <t>Državno sudbeno vijeće</t>
  </si>
  <si>
    <t>Visoki prekršajni sud Republike Hrvatske</t>
  </si>
  <si>
    <t>Županijski sudovi</t>
  </si>
  <si>
    <t>Trgovački sudovi</t>
  </si>
  <si>
    <t>Županijska državna odvjetništva</t>
  </si>
  <si>
    <t>Općinski sudovi</t>
  </si>
  <si>
    <t>Općinska državna odvjetništva</t>
  </si>
  <si>
    <t>Ured za suzbijanje korupcije i organiziranog kriminaliteta</t>
  </si>
  <si>
    <t>URED PUČKOG PRAVOBRANITELJA</t>
  </si>
  <si>
    <t>Ured pučkog pravobranitelja</t>
  </si>
  <si>
    <t>PRAVOBRANITELJ ZA DJECU</t>
  </si>
  <si>
    <t>Pravobranitelj za djecu</t>
  </si>
  <si>
    <t>PRAVOBRANITELJ/ICA ZA RAVNOPRAVNOST SPOLOVA</t>
  </si>
  <si>
    <t>Pravobranitelj/ica za ravnopravnost spolova</t>
  </si>
  <si>
    <t>PRAVOBRANITELJ ZA OSOBE S INVALIDITETOM</t>
  </si>
  <si>
    <t>Pravobranitelj za osobe s invaliditetom</t>
  </si>
  <si>
    <t>DRŽAVNI ZAVOD ZA STATISTIKU</t>
  </si>
  <si>
    <t>Državni zavod za statistiku</t>
  </si>
  <si>
    <t>DRŽAVNI URED ZA REVIZIJU</t>
  </si>
  <si>
    <t>Državni ured za reviziju</t>
  </si>
  <si>
    <t>DRŽAVNA KOMISIJA ZA KONTROLU POSTUPAKA JAVNE NABAVE</t>
  </si>
  <si>
    <t>Državna komisija za kontrolu postupaka javne nabave</t>
  </si>
  <si>
    <t>URED VIJEĆA ZA NACIONALNU SIGURNOST</t>
  </si>
  <si>
    <t>OPERATIVNO-TEHNIČKI CENTAR ZA NADZOR TELEKOMUNIKACIJA</t>
  </si>
  <si>
    <t>ZAVOD ZA SIGURNOST INFORMACIJSKIH SUSTAVA</t>
  </si>
  <si>
    <t>AGENCIJA ZA ZAŠTITU OSOBNIH PODATAKA</t>
  </si>
  <si>
    <t>Agencija za zaštitu osobnih podataka</t>
  </si>
  <si>
    <t>POVJERENIK ZA INFORMIRANJE</t>
  </si>
  <si>
    <t>Povjerenik za informiranje</t>
  </si>
  <si>
    <t>Izvor: Ministarstvo financija</t>
  </si>
  <si>
    <t>* preliminarni podaci</t>
  </si>
  <si>
    <t>010</t>
  </si>
  <si>
    <t>01005</t>
  </si>
  <si>
    <t>3</t>
  </si>
  <si>
    <t>4</t>
  </si>
  <si>
    <t>012</t>
  </si>
  <si>
    <t>01205</t>
  </si>
  <si>
    <t>015</t>
  </si>
  <si>
    <t>01505</t>
  </si>
  <si>
    <t>017</t>
  </si>
  <si>
    <t>01705</t>
  </si>
  <si>
    <t>018</t>
  </si>
  <si>
    <t>01805</t>
  </si>
  <si>
    <t>020</t>
  </si>
  <si>
    <t>02005</t>
  </si>
  <si>
    <t>02006</t>
  </si>
  <si>
    <t>02010</t>
  </si>
  <si>
    <t>02015</t>
  </si>
  <si>
    <t>02021</t>
  </si>
  <si>
    <t>02030</t>
  </si>
  <si>
    <t>02035</t>
  </si>
  <si>
    <t>02042</t>
  </si>
  <si>
    <t>02044</t>
  </si>
  <si>
    <t>02046</t>
  </si>
  <si>
    <t>02087</t>
  </si>
  <si>
    <t>02091</t>
  </si>
  <si>
    <t>02092</t>
  </si>
  <si>
    <t>025</t>
  </si>
  <si>
    <t>02505</t>
  </si>
  <si>
    <t>02506</t>
  </si>
  <si>
    <t>02510</t>
  </si>
  <si>
    <t>02515</t>
  </si>
  <si>
    <t>02540</t>
  </si>
  <si>
    <t>027</t>
  </si>
  <si>
    <t>028</t>
  </si>
  <si>
    <t>02805</t>
  </si>
  <si>
    <t>030</t>
  </si>
  <si>
    <t>03005</t>
  </si>
  <si>
    <t>032</t>
  </si>
  <si>
    <t>03205</t>
  </si>
  <si>
    <t>03210</t>
  </si>
  <si>
    <t>033</t>
  </si>
  <si>
    <t>03305</t>
  </si>
  <si>
    <t>034</t>
  </si>
  <si>
    <t>03405</t>
  </si>
  <si>
    <t>040</t>
  </si>
  <si>
    <t>04005</t>
  </si>
  <si>
    <t>041</t>
  </si>
  <si>
    <t>04105</t>
  </si>
  <si>
    <t>04110</t>
  </si>
  <si>
    <t>04115</t>
  </si>
  <si>
    <t>048</t>
  </si>
  <si>
    <t>04805</t>
  </si>
  <si>
    <t>052</t>
  </si>
  <si>
    <t>05205</t>
  </si>
  <si>
    <t>055</t>
  </si>
  <si>
    <t>01046</t>
  </si>
  <si>
    <t>05505</t>
  </si>
  <si>
    <t>05535</t>
  </si>
  <si>
    <t>05540</t>
  </si>
  <si>
    <t>22339</t>
  </si>
  <si>
    <t>23585</t>
  </si>
  <si>
    <t>25878</t>
  </si>
  <si>
    <t>44926</t>
  </si>
  <si>
    <t>45189</t>
  </si>
  <si>
    <t>49075</t>
  </si>
  <si>
    <t>060</t>
  </si>
  <si>
    <t>06005</t>
  </si>
  <si>
    <t>06030</t>
  </si>
  <si>
    <t>06035</t>
  </si>
  <si>
    <t>061</t>
  </si>
  <si>
    <t>06105</t>
  </si>
  <si>
    <t>06110</t>
  </si>
  <si>
    <t>06125</t>
  </si>
  <si>
    <t>065</t>
  </si>
  <si>
    <t>06505</t>
  </si>
  <si>
    <t>06545</t>
  </si>
  <si>
    <t>06560</t>
  </si>
  <si>
    <t>45228</t>
  </si>
  <si>
    <t>48031</t>
  </si>
  <si>
    <t>49083</t>
  </si>
  <si>
    <t>076</t>
  </si>
  <si>
    <t>07605</t>
  </si>
  <si>
    <t>07615</t>
  </si>
  <si>
    <t>07620</t>
  </si>
  <si>
    <t>07625</t>
  </si>
  <si>
    <t>077</t>
  </si>
  <si>
    <t>07705</t>
  </si>
  <si>
    <t>07715</t>
  </si>
  <si>
    <t>07720</t>
  </si>
  <si>
    <t>07745</t>
  </si>
  <si>
    <t>07750</t>
  </si>
  <si>
    <t>080</t>
  </si>
  <si>
    <t>08005</t>
  </si>
  <si>
    <t>08006</t>
  </si>
  <si>
    <t>08008</t>
  </si>
  <si>
    <t>08012</t>
  </si>
  <si>
    <t>21836</t>
  </si>
  <si>
    <t>21852</t>
  </si>
  <si>
    <t>21869</t>
  </si>
  <si>
    <t>23665</t>
  </si>
  <si>
    <t>23962</t>
  </si>
  <si>
    <t>38487</t>
  </si>
  <si>
    <t>40883</t>
  </si>
  <si>
    <t>43335</t>
  </si>
  <si>
    <t>46173</t>
  </si>
  <si>
    <t>086</t>
  </si>
  <si>
    <t>08605</t>
  </si>
  <si>
    <t>08620</t>
  </si>
  <si>
    <t>08625</t>
  </si>
  <si>
    <t>08635</t>
  </si>
  <si>
    <t>08645</t>
  </si>
  <si>
    <t>08650</t>
  </si>
  <si>
    <t>090</t>
  </si>
  <si>
    <t>09005</t>
  </si>
  <si>
    <t>096</t>
  </si>
  <si>
    <t>09605</t>
  </si>
  <si>
    <t>26346</t>
  </si>
  <si>
    <t>26354</t>
  </si>
  <si>
    <t>26379</t>
  </si>
  <si>
    <t>26387</t>
  </si>
  <si>
    <t>26395</t>
  </si>
  <si>
    <t>26400</t>
  </si>
  <si>
    <t>26418</t>
  </si>
  <si>
    <t>26426</t>
  </si>
  <si>
    <t>26459</t>
  </si>
  <si>
    <t>26571</t>
  </si>
  <si>
    <t>38069</t>
  </si>
  <si>
    <t>44573</t>
  </si>
  <si>
    <t>47893</t>
  </si>
  <si>
    <t>106</t>
  </si>
  <si>
    <t>10605</t>
  </si>
  <si>
    <t>120</t>
  </si>
  <si>
    <t>12005</t>
  </si>
  <si>
    <t>121</t>
  </si>
  <si>
    <t>12105</t>
  </si>
  <si>
    <t>122</t>
  </si>
  <si>
    <t>12205</t>
  </si>
  <si>
    <t>123</t>
  </si>
  <si>
    <t>12305</t>
  </si>
  <si>
    <t>160</t>
  </si>
  <si>
    <t>16005</t>
  </si>
  <si>
    <t>185</t>
  </si>
  <si>
    <t>18505</t>
  </si>
  <si>
    <t>196</t>
  </si>
  <si>
    <t>19605</t>
  </si>
  <si>
    <t>240</t>
  </si>
  <si>
    <t>241</t>
  </si>
  <si>
    <t>242</t>
  </si>
  <si>
    <t>250</t>
  </si>
  <si>
    <t>25005</t>
  </si>
  <si>
    <t>258</t>
  </si>
  <si>
    <t>25805</t>
  </si>
  <si>
    <t>02555</t>
  </si>
  <si>
    <t>06565</t>
  </si>
  <si>
    <t>Hrvatska regulatorna agencija za mrežne djelatnosti</t>
  </si>
  <si>
    <t>Rashodi za nabavu nefinancijske imovine</t>
  </si>
  <si>
    <t>06055</t>
  </si>
  <si>
    <t>Državna ergela Đakovo i Lipik</t>
  </si>
  <si>
    <t>Hrvatska agencija za poljoprivredu i hranu</t>
  </si>
  <si>
    <t>33634</t>
  </si>
  <si>
    <t>Centar za profesionalnu rehabilitaciju Osijek</t>
  </si>
  <si>
    <t>48865</t>
  </si>
  <si>
    <t>Centar za profesionalnu rehabilitaciju Zagreb</t>
  </si>
  <si>
    <t>49059</t>
  </si>
  <si>
    <t>Centar za profesionalnu rehabilitaciju Rijeka</t>
  </si>
  <si>
    <t>49729</t>
  </si>
  <si>
    <t>Centar za profesionalnu rehabilitaciju Split</t>
  </si>
  <si>
    <t>225</t>
  </si>
  <si>
    <t>DRŽAVNI INSPEKTORAT</t>
  </si>
  <si>
    <t>22505</t>
  </si>
  <si>
    <t>Državni inspektorat</t>
  </si>
  <si>
    <t>039</t>
  </si>
  <si>
    <t>HRVATSKA VATROGASNA ZAJEDNICA</t>
  </si>
  <si>
    <t>03905</t>
  </si>
  <si>
    <t>Visoki kazneni sud Republike Hrvatske</t>
  </si>
  <si>
    <t>013</t>
  </si>
  <si>
    <t>01305</t>
  </si>
  <si>
    <t>URED PREDSJEDNICE REPUBLIKE HRVATSKE PO PRESTANKU OBNAŠANJA DUŽNOSTI</t>
  </si>
  <si>
    <t>Ured predsjednice Republike Hrvatske po prestanku obnašanja dužnosti</t>
  </si>
  <si>
    <t>URED PREDSJEDNIKA REPUBLIKE HRVATSKE</t>
  </si>
  <si>
    <t>037</t>
  </si>
  <si>
    <t>SREDIŠNJI DRŽAVNI URED ZA DEMOGRAFIJU I MLADE</t>
  </si>
  <si>
    <t>03705</t>
  </si>
  <si>
    <t>Središnji državni ured za demografiju i mlade</t>
  </si>
  <si>
    <t>07755</t>
  </si>
  <si>
    <t>07760</t>
  </si>
  <si>
    <t>07765</t>
  </si>
  <si>
    <t>07770</t>
  </si>
  <si>
    <t>07775</t>
  </si>
  <si>
    <t>Hrvatska agencija za malo gospodarstvo, inovacije i investicije, HAMAG-BICRO</t>
  </si>
  <si>
    <t>08660</t>
  </si>
  <si>
    <t>MINISTARSTVO TURIZMA I SPORTA</t>
  </si>
  <si>
    <t>38028</t>
  </si>
  <si>
    <t>Nacionalna memorijalna bolnica Vukovar</t>
  </si>
  <si>
    <t>109</t>
  </si>
  <si>
    <t>MINISTARSTVO PRAVOSUĐA I UPRAVE</t>
  </si>
  <si>
    <t>10905</t>
  </si>
  <si>
    <t>10910</t>
  </si>
  <si>
    <t>10915</t>
  </si>
  <si>
    <t>10920</t>
  </si>
  <si>
    <t>10925</t>
  </si>
  <si>
    <t>10930</t>
  </si>
  <si>
    <t>10935</t>
  </si>
  <si>
    <t>10940</t>
  </si>
  <si>
    <t>10945</t>
  </si>
  <si>
    <t>10950</t>
  </si>
  <si>
    <t>10955</t>
  </si>
  <si>
    <t>10960</t>
  </si>
  <si>
    <t>10965</t>
  </si>
  <si>
    <t>10970</t>
  </si>
  <si>
    <t>10975</t>
  </si>
  <si>
    <t>10980</t>
  </si>
  <si>
    <t>10985</t>
  </si>
  <si>
    <t>10990</t>
  </si>
  <si>
    <t>10995</t>
  </si>
  <si>
    <t>Agencija za reviziju sustava provedbe programa Europske unije</t>
  </si>
  <si>
    <t>Središnji državni ured za središnju javnu nabavu</t>
  </si>
  <si>
    <t>SREDIŠNJI DRŽAVNI URED ZA HRVATE IZVAN REPUBLIKE HRVATSKE</t>
  </si>
  <si>
    <t>Središnji državni ured za Hrvate izvan Republike Hrvatske</t>
  </si>
  <si>
    <t>SREDIŠNJI DRŽAVNI URED ZA OBNOVU I STAMBENO ZBRINJAVANJE</t>
  </si>
  <si>
    <t>Središnji državni ured za obnovu i stambeno zbrinjavanje</t>
  </si>
  <si>
    <t>MINISTARSTVO KULTURE I MEDIJA</t>
  </si>
  <si>
    <t>Ministarstvo kulture i medija</t>
  </si>
  <si>
    <t>Središnja agencija za financiranje i ugovaranje programa i projekata Europske unije</t>
  </si>
  <si>
    <t>Agencija za obalni linijski pomorski promet</t>
  </si>
  <si>
    <t>Agencija za istraživanje nesreća u zračnom, pomorskom i željezničkom prometu</t>
  </si>
  <si>
    <t>MINISTARSTVO PROSTORNOGA UREĐENJA, GRADITELJSTVA I DRŽAVNE IMOVINE</t>
  </si>
  <si>
    <t>Ministarstvo prostornoga uređenja, graditeljstva i državne imovine</t>
  </si>
  <si>
    <t>MINISTARSTVO GOSPODARSTVA I ODRŽIVOG RAZVOJA</t>
  </si>
  <si>
    <t>Ministarstvo gospodarstva i održivog razvoja</t>
  </si>
  <si>
    <t>MINISTARSTVO RADA, MIROVINSKOGA SUSTAVA, OBITELJI I SOCIJALNE POLITIKE</t>
  </si>
  <si>
    <t>Ministarstvo rada, mirovinskoga sustava, obitelji i socijalne politike</t>
  </si>
  <si>
    <t>Zavod za vještačenje, profesionalnu rehabilitaciju i zapošljavanje osoba s invaliditetom</t>
  </si>
  <si>
    <t>Agencija za osiguranje radničkih tražbina</t>
  </si>
  <si>
    <t>Ministarstvo turizma i sporta</t>
  </si>
  <si>
    <t>Dom zdravlja Ministarstva unutarnjih poslova Republike Hrvatske</t>
  </si>
  <si>
    <t>Ministarstvo pravosuđa i uprave</t>
  </si>
  <si>
    <t>02008</t>
  </si>
  <si>
    <t>Ured potpredsjednika Vlade Republike Hrvatske</t>
  </si>
  <si>
    <t>011</t>
  </si>
  <si>
    <t>POVJERENSTVO ZA FISKALNU POLITIKU</t>
  </si>
  <si>
    <t>01105</t>
  </si>
  <si>
    <t>Povjerenstvo za fiskalnu politiku</t>
  </si>
  <si>
    <t>51255</t>
  </si>
  <si>
    <t>Javna ustanova Lučka uprava Sisak</t>
  </si>
  <si>
    <t>51263</t>
  </si>
  <si>
    <t>Javna ustanova Lučka uprava Slavonski Brod</t>
  </si>
  <si>
    <t>51271</t>
  </si>
  <si>
    <t>Lučka uprava Zadar</t>
  </si>
  <si>
    <t>51280</t>
  </si>
  <si>
    <t>Javna ustanova Lučka uprava Vukovar</t>
  </si>
  <si>
    <t>51298</t>
  </si>
  <si>
    <t>Lučka uprava Ploče</t>
  </si>
  <si>
    <t>51302</t>
  </si>
  <si>
    <t>Lučka uprava Rijeka</t>
  </si>
  <si>
    <t>51319</t>
  </si>
  <si>
    <t>Javna ustanova Lučka uprava Osijek</t>
  </si>
  <si>
    <t>51327</t>
  </si>
  <si>
    <t>Lučka uprava Split</t>
  </si>
  <si>
    <t>51335</t>
  </si>
  <si>
    <t>Lučka uprava Šibenik</t>
  </si>
  <si>
    <t>51343</t>
  </si>
  <si>
    <t>Lučka uprava Dubrovnik</t>
  </si>
  <si>
    <t>Plan
2022.</t>
  </si>
  <si>
    <t>Indeks
2022./
2021.</t>
  </si>
  <si>
    <t>Razlika
2022. - 2021.</t>
  </si>
  <si>
    <t>03910</t>
  </si>
  <si>
    <t>Državna vatrogasna škola</t>
  </si>
  <si>
    <t>04120</t>
  </si>
  <si>
    <t>Veteranski centar</t>
  </si>
  <si>
    <t>52209</t>
  </si>
  <si>
    <t>Hrvatska zaklada za znanost</t>
  </si>
  <si>
    <t>Indeks
2022./
Plan 2022.</t>
  </si>
  <si>
    <t>Mjesečni izvještaj po organizacijskoj klasifikaciji Državnog proračuna i računima 3 i 4 ekonomske klasifikacije za razdoblje siječanj-travanj 2021. i 2022. godine</t>
  </si>
  <si>
    <t>Siječanj-travanj
2021.</t>
  </si>
  <si>
    <t>Siječanj-travanj
2022.*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</si>
</sst>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left" vertical="center" inden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quotePrefix="1" applyNumberFormat="1" applyFont="1" applyFill="1" applyBorder="1" applyAlignment="1" applyProtection="1">
      <alignment horizontal="center" vertical="center" wrapText="1"/>
    </xf>
    <xf numFmtId="0" fontId="6" fillId="2" borderId="3" xfId="0" quotePrefix="1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/>
    <xf numFmtId="0" fontId="6" fillId="0" borderId="5" xfId="0" quotePrefix="1" applyNumberFormat="1" applyFont="1" applyFill="1" applyBorder="1" applyAlignment="1" applyProtection="1">
      <alignment horizontal="left" vertical="center"/>
    </xf>
    <xf numFmtId="3" fontId="6" fillId="0" borderId="5" xfId="0" applyNumberFormat="1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horizontal="right" vertical="center"/>
    </xf>
    <xf numFmtId="0" fontId="1" fillId="0" borderId="6" xfId="0" quotePrefix="1" applyNumberFormat="1" applyFont="1" applyFill="1" applyBorder="1" applyAlignment="1" applyProtection="1">
      <alignment horizontal="left" vertical="center" indent="1"/>
    </xf>
    <xf numFmtId="0" fontId="1" fillId="0" borderId="0" xfId="0" quotePrefix="1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horizontal="left" vertical="center" indent="2"/>
    </xf>
    <xf numFmtId="0" fontId="1" fillId="0" borderId="6" xfId="0" quotePrefix="1" applyNumberFormat="1" applyFont="1" applyFill="1" applyBorder="1" applyAlignment="1" applyProtection="1">
      <alignment horizontal="left" vertical="center" indent="2"/>
    </xf>
    <xf numFmtId="0" fontId="2" fillId="0" borderId="6" xfId="0" applyNumberFormat="1" applyFont="1" applyFill="1" applyBorder="1" applyAlignment="1" applyProtection="1">
      <alignment horizontal="left" vertical="center" indent="3"/>
    </xf>
    <xf numFmtId="0" fontId="2" fillId="0" borderId="6" xfId="0" quotePrefix="1" applyNumberFormat="1" applyFont="1" applyFill="1" applyBorder="1" applyAlignment="1" applyProtection="1">
      <alignment horizontal="left" vertical="center" indent="3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3" fontId="7" fillId="0" borderId="7" xfId="0" applyNumberFormat="1" applyFont="1" applyFill="1" applyBorder="1" applyAlignment="1" applyProtection="1">
      <alignment horizontal="righ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horizontal="right" vertical="center"/>
    </xf>
    <xf numFmtId="0" fontId="2" fillId="0" borderId="8" xfId="0" quotePrefix="1" applyNumberFormat="1" applyFont="1" applyFill="1" applyBorder="1" applyAlignment="1" applyProtection="1">
      <alignment horizontal="left" vertical="center" indent="3"/>
    </xf>
    <xf numFmtId="0" fontId="2" fillId="0" borderId="9" xfId="0" quotePrefix="1" applyNumberFormat="1" applyFont="1" applyFill="1" applyBorder="1" applyAlignment="1" applyProtection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164" fontId="7" fillId="0" borderId="9" xfId="0" applyNumberFormat="1" applyFont="1" applyFill="1" applyBorder="1" applyAlignment="1" applyProtection="1">
      <alignment horizontal="right" vertical="center"/>
    </xf>
    <xf numFmtId="3" fontId="7" fillId="0" borderId="1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/>
    <xf numFmtId="3" fontId="0" fillId="0" borderId="0" xfId="0" applyNumberFormat="1"/>
    <xf numFmtId="3" fontId="6" fillId="0" borderId="11" xfId="0" applyNumberFormat="1" applyFont="1" applyFill="1" applyBorder="1" applyAlignment="1" applyProtection="1">
      <alignment vertical="center"/>
    </xf>
    <xf numFmtId="49" fontId="1" fillId="0" borderId="6" xfId="0" quotePrefix="1" applyNumberFormat="1" applyFont="1" applyFill="1" applyBorder="1" applyAlignment="1" applyProtection="1">
      <alignment horizontal="left" vertical="center" indent="2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4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11" sqref="H11"/>
    </sheetView>
  </sheetViews>
  <sheetFormatPr defaultRowHeight="12.75" customHeight="1" x14ac:dyDescent="0.25"/>
  <cols>
    <col min="2" max="2" width="61" bestFit="1" customWidth="1"/>
    <col min="3" max="5" width="14.85546875" bestFit="1" customWidth="1"/>
    <col min="6" max="6" width="10.7109375" customWidth="1"/>
    <col min="7" max="7" width="10.28515625" bestFit="1" customWidth="1"/>
    <col min="8" max="8" width="13.85546875" bestFit="1" customWidth="1"/>
    <col min="10" max="10" width="11.140625" bestFit="1" customWidth="1"/>
    <col min="11" max="12" width="13.85546875" bestFit="1" customWidth="1"/>
    <col min="13" max="13" width="14.85546875" bestFit="1" customWidth="1"/>
    <col min="14" max="14" width="13.85546875" bestFit="1" customWidth="1"/>
  </cols>
  <sheetData>
    <row r="1" spans="1:14" ht="12.75" customHeight="1" x14ac:dyDescent="0.25">
      <c r="A1" s="4" t="s">
        <v>431</v>
      </c>
      <c r="B1" s="2"/>
      <c r="C1" s="1"/>
      <c r="D1" s="1"/>
      <c r="E1" s="1"/>
      <c r="F1" s="3"/>
      <c r="G1" s="3"/>
      <c r="H1" s="1"/>
    </row>
    <row r="2" spans="1:14" ht="12.75" customHeight="1" thickBot="1" x14ac:dyDescent="0.3">
      <c r="A2" s="1"/>
      <c r="B2" s="2"/>
      <c r="C2" s="5"/>
      <c r="D2" s="5"/>
      <c r="E2" s="5"/>
      <c r="F2" s="5"/>
      <c r="G2" s="6"/>
      <c r="H2" s="6"/>
    </row>
    <row r="3" spans="1:14" ht="42" customHeight="1" x14ac:dyDescent="0.25">
      <c r="A3" s="7"/>
      <c r="B3" s="8" t="s">
        <v>0</v>
      </c>
      <c r="C3" s="9" t="s">
        <v>432</v>
      </c>
      <c r="D3" s="9" t="s">
        <v>421</v>
      </c>
      <c r="E3" s="9" t="s">
        <v>433</v>
      </c>
      <c r="F3" s="10" t="s">
        <v>422</v>
      </c>
      <c r="G3" s="10" t="s">
        <v>430</v>
      </c>
      <c r="H3" s="11" t="s">
        <v>423</v>
      </c>
    </row>
    <row r="4" spans="1:14" ht="12.75" customHeight="1" x14ac:dyDescent="0.25">
      <c r="A4" s="12"/>
      <c r="B4" s="13" t="s">
        <v>1</v>
      </c>
      <c r="C4" s="14">
        <f>+C5+C9+C13+C17+C21+C25+C29+C33+C76+C94+C95+C99+C103+C110+C114+C118+C122+C129+C133+C146+C150+C154+C185+C198+C208+C260+C273+C304+C347+C381+C385+C437+C441+C499+C503+C507+C511+C515+C519+C523+C527+C531+C532+C533+C534+C538</f>
        <v>55444585408.700005</v>
      </c>
      <c r="D4" s="14">
        <f t="shared" ref="D4:E4" si="0">+D5+D9+D13+D17+D21+D25+D29+D33+D76+D94+D95+D99+D103+D110+D114+D118+D122+D129+D133+D146+D150+D154+D185+D198+D208+D260+D273+D304+D347+D381+D385+D437+D441+D499+D503+D507+D511+D515+D519+D523+D527+D531+D532+D533+D534+D538</f>
        <v>173825170682</v>
      </c>
      <c r="E4" s="14">
        <f t="shared" si="0"/>
        <v>51797213770.099991</v>
      </c>
      <c r="F4" s="15">
        <f t="shared" ref="F4:F71" si="1">IF(C4=0,"x",E4/C4*100)</f>
        <v>93.421590924137945</v>
      </c>
      <c r="G4" s="15">
        <f t="shared" ref="G4:G71" si="2">IF(D4=0,"x",E4/D4*100)</f>
        <v>29.798454140372499</v>
      </c>
      <c r="H4" s="39">
        <f>+H5+H9+H13+H17+H21+H25+H29+H33+H76+H94+H95+H99+H103+H110+H114+H118+H122+H129+H133+H146+H150+H154+H185+H198+H208+H260+H273+H304+H347+H381+H385+H437+H441+H499+H503+H507+H511+H515+H519+H523+H527+H531+H532+H533+H534+H538</f>
        <v>-3647371638.6000004</v>
      </c>
      <c r="J4" s="38"/>
      <c r="K4" s="38"/>
      <c r="L4" s="38"/>
      <c r="M4" s="38"/>
      <c r="N4" s="38"/>
    </row>
    <row r="5" spans="1:14" ht="12.75" customHeight="1" x14ac:dyDescent="0.25">
      <c r="A5" s="16" t="s">
        <v>158</v>
      </c>
      <c r="B5" s="17" t="s">
        <v>2</v>
      </c>
      <c r="C5" s="18">
        <v>44579512.149999999</v>
      </c>
      <c r="D5" s="18">
        <v>297115482</v>
      </c>
      <c r="E5" s="18">
        <v>42860429.210000001</v>
      </c>
      <c r="F5" s="19">
        <f t="shared" si="1"/>
        <v>96.143782520060626</v>
      </c>
      <c r="G5" s="19">
        <f t="shared" si="2"/>
        <v>14.425511899107299</v>
      </c>
      <c r="H5" s="20">
        <f t="shared" ref="H5:H72" si="3">+E5-C5</f>
        <v>-1719082.9399999976</v>
      </c>
      <c r="J5" s="38"/>
    </row>
    <row r="6" spans="1:14" ht="12.75" customHeight="1" x14ac:dyDescent="0.25">
      <c r="A6" s="22" t="s">
        <v>159</v>
      </c>
      <c r="B6" s="17" t="s">
        <v>3</v>
      </c>
      <c r="C6" s="18">
        <v>44579512.149999999</v>
      </c>
      <c r="D6" s="18">
        <v>297115482</v>
      </c>
      <c r="E6" s="18">
        <v>42860429.210000001</v>
      </c>
      <c r="F6" s="19">
        <f t="shared" si="1"/>
        <v>96.143782520060626</v>
      </c>
      <c r="G6" s="19">
        <f t="shared" si="2"/>
        <v>14.425511899107299</v>
      </c>
      <c r="H6" s="20">
        <f t="shared" si="3"/>
        <v>-1719082.9399999976</v>
      </c>
      <c r="J6" s="38"/>
      <c r="K6" s="38"/>
    </row>
    <row r="7" spans="1:14" ht="12.75" customHeight="1" x14ac:dyDescent="0.25">
      <c r="A7" s="24" t="s">
        <v>160</v>
      </c>
      <c r="B7" s="25" t="s">
        <v>4</v>
      </c>
      <c r="C7" s="26">
        <v>44338508.799999997</v>
      </c>
      <c r="D7" s="26">
        <v>153323494</v>
      </c>
      <c r="E7" s="26">
        <v>42789879.479999997</v>
      </c>
      <c r="F7" s="27">
        <f t="shared" si="1"/>
        <v>96.507258899965535</v>
      </c>
      <c r="G7" s="27">
        <f t="shared" si="2"/>
        <v>27.908233998372094</v>
      </c>
      <c r="H7" s="28">
        <f t="shared" si="3"/>
        <v>-1548629.3200000003</v>
      </c>
      <c r="J7" s="38"/>
      <c r="K7" s="38"/>
    </row>
    <row r="8" spans="1:14" ht="12.75" customHeight="1" x14ac:dyDescent="0.25">
      <c r="A8" s="24" t="s">
        <v>161</v>
      </c>
      <c r="B8" s="25" t="s">
        <v>5</v>
      </c>
      <c r="C8" s="26">
        <v>241003.35</v>
      </c>
      <c r="D8" s="26">
        <v>143791988</v>
      </c>
      <c r="E8" s="26">
        <v>70549.73</v>
      </c>
      <c r="F8" s="27">
        <f t="shared" si="1"/>
        <v>29.273339976394517</v>
      </c>
      <c r="G8" s="27">
        <f t="shared" si="2"/>
        <v>4.9063741993747245E-2</v>
      </c>
      <c r="H8" s="28">
        <f t="shared" si="3"/>
        <v>-170453.62</v>
      </c>
      <c r="J8" s="38"/>
    </row>
    <row r="9" spans="1:14" ht="12.75" customHeight="1" x14ac:dyDescent="0.25">
      <c r="A9" s="16" t="s">
        <v>397</v>
      </c>
      <c r="B9" s="17" t="s">
        <v>398</v>
      </c>
      <c r="C9" s="18"/>
      <c r="D9" s="18">
        <v>1680850</v>
      </c>
      <c r="E9" s="18">
        <v>81110.23</v>
      </c>
      <c r="F9" s="19" t="str">
        <f t="shared" ref="F9:F13" si="4">IF(C9=0,"x",E9/C9*100)</f>
        <v>x</v>
      </c>
      <c r="G9" s="19">
        <f t="shared" ref="G9:G13" si="5">IF(D9=0,"x",E9/D9*100)</f>
        <v>4.8255483832584707</v>
      </c>
      <c r="H9" s="20">
        <f t="shared" ref="H9:H13" si="6">+E9-C9</f>
        <v>81110.23</v>
      </c>
      <c r="J9" s="38"/>
    </row>
    <row r="10" spans="1:14" ht="12.75" customHeight="1" x14ac:dyDescent="0.25">
      <c r="A10" s="22" t="s">
        <v>399</v>
      </c>
      <c r="B10" s="17" t="s">
        <v>400</v>
      </c>
      <c r="C10" s="18"/>
      <c r="D10" s="18">
        <v>1680850</v>
      </c>
      <c r="E10" s="18">
        <v>81110.23</v>
      </c>
      <c r="F10" s="19" t="str">
        <f t="shared" si="4"/>
        <v>x</v>
      </c>
      <c r="G10" s="19">
        <f t="shared" si="5"/>
        <v>4.8255483832584707</v>
      </c>
      <c r="H10" s="20">
        <f>+E10-C10</f>
        <v>81110.23</v>
      </c>
      <c r="J10" s="38"/>
      <c r="K10" s="38"/>
    </row>
    <row r="11" spans="1:14" ht="12.75" customHeight="1" x14ac:dyDescent="0.25">
      <c r="A11" s="24" t="s">
        <v>160</v>
      </c>
      <c r="B11" s="25" t="s">
        <v>4</v>
      </c>
      <c r="C11" s="26"/>
      <c r="D11" s="26">
        <v>1544850</v>
      </c>
      <c r="E11" s="26">
        <v>81110.23</v>
      </c>
      <c r="F11" s="27" t="str">
        <f t="shared" si="4"/>
        <v>x</v>
      </c>
      <c r="G11" s="27">
        <f t="shared" si="5"/>
        <v>5.2503628183966073</v>
      </c>
      <c r="H11" s="28">
        <f t="shared" si="6"/>
        <v>81110.23</v>
      </c>
      <c r="J11" s="38"/>
    </row>
    <row r="12" spans="1:14" ht="12.75" customHeight="1" x14ac:dyDescent="0.25">
      <c r="A12" s="24" t="s">
        <v>161</v>
      </c>
      <c r="B12" s="25" t="s">
        <v>5</v>
      </c>
      <c r="C12" s="26"/>
      <c r="D12" s="26">
        <v>136000</v>
      </c>
      <c r="E12" s="26"/>
      <c r="F12" s="27" t="str">
        <f t="shared" ref="F12" si="7">IF(C12=0,"x",E12/C12*100)</f>
        <v>x</v>
      </c>
      <c r="G12" s="27">
        <f t="shared" ref="G12" si="8">IF(D12=0,"x",E12/D12*100)</f>
        <v>0</v>
      </c>
      <c r="H12" s="28">
        <f t="shared" ref="H12" si="9">+E12-C12</f>
        <v>0</v>
      </c>
      <c r="J12" s="38"/>
    </row>
    <row r="13" spans="1:14" ht="12.75" customHeight="1" x14ac:dyDescent="0.25">
      <c r="A13" s="16" t="s">
        <v>162</v>
      </c>
      <c r="B13" s="17" t="s">
        <v>6</v>
      </c>
      <c r="C13" s="18">
        <v>2490085.59</v>
      </c>
      <c r="D13" s="18">
        <v>11655520</v>
      </c>
      <c r="E13" s="18">
        <v>2449342.81</v>
      </c>
      <c r="F13" s="27">
        <f t="shared" si="4"/>
        <v>98.363800017010675</v>
      </c>
      <c r="G13" s="27">
        <f t="shared" si="5"/>
        <v>21.014444743778053</v>
      </c>
      <c r="H13" s="28">
        <f t="shared" si="6"/>
        <v>-40742.779999999795</v>
      </c>
      <c r="J13" s="38"/>
    </row>
    <row r="14" spans="1:14" ht="12.75" customHeight="1" x14ac:dyDescent="0.25">
      <c r="A14" s="22" t="s">
        <v>163</v>
      </c>
      <c r="B14" s="17" t="s">
        <v>7</v>
      </c>
      <c r="C14" s="18">
        <v>2490085.59</v>
      </c>
      <c r="D14" s="18">
        <v>11655520</v>
      </c>
      <c r="E14" s="18">
        <v>2449342.81</v>
      </c>
      <c r="F14" s="19">
        <f t="shared" ref="F14:F16" si="10">IF(C14=0,"x",E14/C14*100)</f>
        <v>98.363800017010675</v>
      </c>
      <c r="G14" s="19">
        <f t="shared" ref="G14:G16" si="11">IF(D14=0,"x",E14/D14*100)</f>
        <v>21.014444743778053</v>
      </c>
      <c r="H14" s="20">
        <f t="shared" ref="H14:H16" si="12">+E14-C14</f>
        <v>-40742.779999999795</v>
      </c>
      <c r="J14" s="38"/>
    </row>
    <row r="15" spans="1:14" ht="12.75" customHeight="1" x14ac:dyDescent="0.25">
      <c r="A15" s="24" t="s">
        <v>160</v>
      </c>
      <c r="B15" s="25" t="s">
        <v>4</v>
      </c>
      <c r="C15" s="26">
        <v>2484378.84</v>
      </c>
      <c r="D15" s="26">
        <v>11432520</v>
      </c>
      <c r="E15" s="26">
        <v>2449342.81</v>
      </c>
      <c r="F15" s="27">
        <f t="shared" si="10"/>
        <v>98.589746884174886</v>
      </c>
      <c r="G15" s="27">
        <f t="shared" si="11"/>
        <v>21.424347475447235</v>
      </c>
      <c r="H15" s="28">
        <f t="shared" si="12"/>
        <v>-35036.029999999795</v>
      </c>
      <c r="J15" s="38"/>
    </row>
    <row r="16" spans="1:14" ht="12.75" customHeight="1" x14ac:dyDescent="0.25">
      <c r="A16" s="24" t="s">
        <v>161</v>
      </c>
      <c r="B16" s="25" t="s">
        <v>5</v>
      </c>
      <c r="C16" s="26">
        <v>5706.75</v>
      </c>
      <c r="D16" s="26">
        <v>223000</v>
      </c>
      <c r="E16" s="26"/>
      <c r="F16" s="27">
        <f t="shared" si="10"/>
        <v>0</v>
      </c>
      <c r="G16" s="27">
        <f t="shared" si="11"/>
        <v>0</v>
      </c>
      <c r="H16" s="28">
        <f t="shared" si="12"/>
        <v>-5706.75</v>
      </c>
      <c r="J16" s="38"/>
    </row>
    <row r="17" spans="1:10" ht="12.75" customHeight="1" x14ac:dyDescent="0.25">
      <c r="A17" s="16" t="s">
        <v>333</v>
      </c>
      <c r="B17" s="17" t="s">
        <v>335</v>
      </c>
      <c r="C17" s="18">
        <v>381.25</v>
      </c>
      <c r="D17" s="18">
        <v>100000</v>
      </c>
      <c r="E17" s="18">
        <v>406.57</v>
      </c>
      <c r="F17" s="19">
        <f t="shared" si="1"/>
        <v>106.64131147540982</v>
      </c>
      <c r="G17" s="19">
        <f t="shared" si="2"/>
        <v>0.40657000000000004</v>
      </c>
      <c r="H17" s="20">
        <f t="shared" si="3"/>
        <v>25.319999999999993</v>
      </c>
      <c r="J17" s="38"/>
    </row>
    <row r="18" spans="1:10" ht="12.75" customHeight="1" x14ac:dyDescent="0.25">
      <c r="A18" s="40" t="s">
        <v>334</v>
      </c>
      <c r="B18" s="17" t="s">
        <v>336</v>
      </c>
      <c r="C18" s="18">
        <v>381.25</v>
      </c>
      <c r="D18" s="18">
        <v>100000</v>
      </c>
      <c r="E18" s="18">
        <v>406.57</v>
      </c>
      <c r="F18" s="19">
        <f t="shared" si="1"/>
        <v>106.64131147540982</v>
      </c>
      <c r="G18" s="19">
        <f t="shared" si="2"/>
        <v>0.40657000000000004</v>
      </c>
      <c r="H18" s="20">
        <f t="shared" si="3"/>
        <v>25.319999999999993</v>
      </c>
      <c r="J18" s="38"/>
    </row>
    <row r="19" spans="1:10" ht="12.75" customHeight="1" x14ac:dyDescent="0.25">
      <c r="A19" s="24" t="s">
        <v>160</v>
      </c>
      <c r="B19" s="25" t="s">
        <v>4</v>
      </c>
      <c r="C19" s="26">
        <v>381.25</v>
      </c>
      <c r="D19" s="26">
        <v>88720</v>
      </c>
      <c r="E19" s="26">
        <v>406.57</v>
      </c>
      <c r="F19" s="27">
        <f t="shared" si="1"/>
        <v>106.64131147540982</v>
      </c>
      <c r="G19" s="27">
        <f t="shared" si="2"/>
        <v>0.45826194770063117</v>
      </c>
      <c r="H19" s="28">
        <f t="shared" si="3"/>
        <v>25.319999999999993</v>
      </c>
      <c r="J19" s="38"/>
    </row>
    <row r="20" spans="1:10" ht="12.75" customHeight="1" x14ac:dyDescent="0.25">
      <c r="A20" s="24" t="s">
        <v>161</v>
      </c>
      <c r="B20" s="25" t="s">
        <v>5</v>
      </c>
      <c r="C20" s="26"/>
      <c r="D20" s="26">
        <v>11280</v>
      </c>
      <c r="E20" s="26"/>
      <c r="F20" s="27" t="str">
        <f t="shared" si="1"/>
        <v>x</v>
      </c>
      <c r="G20" s="27">
        <f t="shared" si="2"/>
        <v>0</v>
      </c>
      <c r="H20" s="28">
        <f t="shared" si="3"/>
        <v>0</v>
      </c>
      <c r="J20" s="38"/>
    </row>
    <row r="21" spans="1:10" ht="12.75" customHeight="1" x14ac:dyDescent="0.25">
      <c r="A21" s="16" t="s">
        <v>164</v>
      </c>
      <c r="B21" s="17" t="s">
        <v>337</v>
      </c>
      <c r="C21" s="18">
        <v>9011403.5099999998</v>
      </c>
      <c r="D21" s="18">
        <v>39024647</v>
      </c>
      <c r="E21" s="18">
        <v>10573358.17</v>
      </c>
      <c r="F21" s="19">
        <f t="shared" si="1"/>
        <v>117.33308977082973</v>
      </c>
      <c r="G21" s="19">
        <f t="shared" si="2"/>
        <v>27.094052048696305</v>
      </c>
      <c r="H21" s="20">
        <f t="shared" si="3"/>
        <v>1561954.6600000001</v>
      </c>
      <c r="J21" s="38"/>
    </row>
    <row r="22" spans="1:10" ht="12.75" customHeight="1" x14ac:dyDescent="0.25">
      <c r="A22" s="22" t="s">
        <v>165</v>
      </c>
      <c r="B22" s="17" t="s">
        <v>8</v>
      </c>
      <c r="C22" s="18">
        <v>9011403.5099999998</v>
      </c>
      <c r="D22" s="18">
        <v>39024647</v>
      </c>
      <c r="E22" s="18">
        <v>10573358.17</v>
      </c>
      <c r="F22" s="19">
        <f t="shared" si="1"/>
        <v>117.33308977082973</v>
      </c>
      <c r="G22" s="19">
        <f t="shared" si="2"/>
        <v>27.094052048696305</v>
      </c>
      <c r="H22" s="20">
        <f t="shared" si="3"/>
        <v>1561954.6600000001</v>
      </c>
      <c r="J22" s="38"/>
    </row>
    <row r="23" spans="1:10" ht="12.75" customHeight="1" x14ac:dyDescent="0.25">
      <c r="A23" s="24" t="s">
        <v>160</v>
      </c>
      <c r="B23" s="25" t="s">
        <v>4</v>
      </c>
      <c r="C23" s="26">
        <v>8872929.6199999992</v>
      </c>
      <c r="D23" s="26">
        <v>37671247</v>
      </c>
      <c r="E23" s="26">
        <v>10279170.51</v>
      </c>
      <c r="F23" s="27">
        <f t="shared" si="1"/>
        <v>115.84866498693134</v>
      </c>
      <c r="G23" s="27">
        <f t="shared" si="2"/>
        <v>27.286515123855605</v>
      </c>
      <c r="H23" s="28">
        <f t="shared" si="3"/>
        <v>1406240.8900000006</v>
      </c>
      <c r="J23" s="38"/>
    </row>
    <row r="24" spans="1:10" ht="12.75" customHeight="1" x14ac:dyDescent="0.25">
      <c r="A24" s="24" t="s">
        <v>161</v>
      </c>
      <c r="B24" s="25" t="s">
        <v>5</v>
      </c>
      <c r="C24" s="26">
        <v>138473.89000000001</v>
      </c>
      <c r="D24" s="26">
        <v>1353400</v>
      </c>
      <c r="E24" s="26">
        <v>294187.65999999997</v>
      </c>
      <c r="F24" s="27">
        <f t="shared" si="1"/>
        <v>212.44991384296341</v>
      </c>
      <c r="G24" s="27">
        <f t="shared" si="2"/>
        <v>21.736933648588739</v>
      </c>
      <c r="H24" s="28">
        <f t="shared" si="3"/>
        <v>155713.76999999996</v>
      </c>
      <c r="J24" s="38"/>
    </row>
    <row r="25" spans="1:10" ht="12.75" customHeight="1" x14ac:dyDescent="0.25">
      <c r="A25" s="16" t="s">
        <v>166</v>
      </c>
      <c r="B25" s="17" t="s">
        <v>9</v>
      </c>
      <c r="C25" s="18">
        <v>10868862.74</v>
      </c>
      <c r="D25" s="18">
        <v>35958519</v>
      </c>
      <c r="E25" s="18">
        <v>11042724.060000001</v>
      </c>
      <c r="F25" s="19">
        <f t="shared" si="1"/>
        <v>101.5996275245997</v>
      </c>
      <c r="G25" s="19">
        <f t="shared" si="2"/>
        <v>30.709618658098798</v>
      </c>
      <c r="H25" s="20">
        <f t="shared" si="3"/>
        <v>173861.3200000003</v>
      </c>
      <c r="J25" s="38"/>
    </row>
    <row r="26" spans="1:10" ht="12.75" customHeight="1" x14ac:dyDescent="0.25">
      <c r="A26" s="22" t="s">
        <v>167</v>
      </c>
      <c r="B26" s="17" t="s">
        <v>10</v>
      </c>
      <c r="C26" s="18">
        <v>10868862.74</v>
      </c>
      <c r="D26" s="18">
        <v>35958519</v>
      </c>
      <c r="E26" s="18">
        <v>11042724.060000001</v>
      </c>
      <c r="F26" s="19">
        <f t="shared" si="1"/>
        <v>101.5996275245997</v>
      </c>
      <c r="G26" s="19">
        <f t="shared" si="2"/>
        <v>30.709618658098798</v>
      </c>
      <c r="H26" s="20">
        <f t="shared" si="3"/>
        <v>173861.3200000003</v>
      </c>
      <c r="J26" s="38"/>
    </row>
    <row r="27" spans="1:10" ht="12.75" customHeight="1" x14ac:dyDescent="0.25">
      <c r="A27" s="24" t="s">
        <v>160</v>
      </c>
      <c r="B27" s="25" t="s">
        <v>4</v>
      </c>
      <c r="C27" s="26">
        <v>10789529.68</v>
      </c>
      <c r="D27" s="26">
        <v>35568519</v>
      </c>
      <c r="E27" s="26">
        <v>11021732.35</v>
      </c>
      <c r="F27" s="27">
        <f t="shared" si="1"/>
        <v>102.15211113817521</v>
      </c>
      <c r="G27" s="27">
        <f t="shared" si="2"/>
        <v>30.987324352751372</v>
      </c>
      <c r="H27" s="28">
        <f t="shared" si="3"/>
        <v>232202.66999999993</v>
      </c>
      <c r="J27" s="38"/>
    </row>
    <row r="28" spans="1:10" ht="12.75" customHeight="1" x14ac:dyDescent="0.25">
      <c r="A28" s="24" t="s">
        <v>161</v>
      </c>
      <c r="B28" s="25" t="s">
        <v>5</v>
      </c>
      <c r="C28" s="26">
        <v>79333.06</v>
      </c>
      <c r="D28" s="26">
        <v>390000</v>
      </c>
      <c r="E28" s="26">
        <v>20991.71</v>
      </c>
      <c r="F28" s="27">
        <f t="shared" si="1"/>
        <v>26.460229820959885</v>
      </c>
      <c r="G28" s="27">
        <f t="shared" si="2"/>
        <v>5.3824897435897432</v>
      </c>
      <c r="H28" s="28">
        <f t="shared" si="3"/>
        <v>-58341.35</v>
      </c>
      <c r="J28" s="38"/>
    </row>
    <row r="29" spans="1:10" ht="12.75" customHeight="1" x14ac:dyDescent="0.25">
      <c r="A29" s="16" t="s">
        <v>168</v>
      </c>
      <c r="B29" s="17" t="s">
        <v>11</v>
      </c>
      <c r="C29" s="18">
        <v>4391278.4800000004</v>
      </c>
      <c r="D29" s="18">
        <v>16982771</v>
      </c>
      <c r="E29" s="18">
        <v>4484550.7699999996</v>
      </c>
      <c r="F29" s="19">
        <f t="shared" si="1"/>
        <v>102.12403495758254</v>
      </c>
      <c r="G29" s="19">
        <f t="shared" si="2"/>
        <v>26.406472595078856</v>
      </c>
      <c r="H29" s="20">
        <f t="shared" si="3"/>
        <v>93272.289999999106</v>
      </c>
      <c r="J29" s="38"/>
    </row>
    <row r="30" spans="1:10" ht="12.75" customHeight="1" x14ac:dyDescent="0.25">
      <c r="A30" s="22" t="s">
        <v>169</v>
      </c>
      <c r="B30" s="17" t="s">
        <v>12</v>
      </c>
      <c r="C30" s="18">
        <v>4391278.4800000004</v>
      </c>
      <c r="D30" s="18">
        <v>16982771</v>
      </c>
      <c r="E30" s="18">
        <v>4484550.7699999996</v>
      </c>
      <c r="F30" s="19">
        <f t="shared" si="1"/>
        <v>102.12403495758254</v>
      </c>
      <c r="G30" s="19">
        <f t="shared" si="2"/>
        <v>26.406472595078856</v>
      </c>
      <c r="H30" s="20">
        <f t="shared" si="3"/>
        <v>93272.289999999106</v>
      </c>
      <c r="J30" s="38"/>
    </row>
    <row r="31" spans="1:10" ht="12.75" customHeight="1" x14ac:dyDescent="0.25">
      <c r="A31" s="24" t="s">
        <v>160</v>
      </c>
      <c r="B31" s="25" t="s">
        <v>4</v>
      </c>
      <c r="C31" s="26">
        <v>4382789.55</v>
      </c>
      <c r="D31" s="26">
        <v>16572771</v>
      </c>
      <c r="E31" s="26">
        <v>4473383.24</v>
      </c>
      <c r="F31" s="27">
        <f t="shared" si="1"/>
        <v>102.06703262765606</v>
      </c>
      <c r="G31" s="27">
        <f t="shared" si="2"/>
        <v>26.992367420028916</v>
      </c>
      <c r="H31" s="28">
        <f t="shared" si="3"/>
        <v>90593.69000000041</v>
      </c>
      <c r="J31" s="38"/>
    </row>
    <row r="32" spans="1:10" ht="12.75" customHeight="1" x14ac:dyDescent="0.25">
      <c r="A32" s="24" t="s">
        <v>161</v>
      </c>
      <c r="B32" s="25" t="s">
        <v>5</v>
      </c>
      <c r="C32" s="26">
        <v>8488.93</v>
      </c>
      <c r="D32" s="26">
        <v>410000</v>
      </c>
      <c r="E32" s="26">
        <v>11167.53</v>
      </c>
      <c r="F32" s="27">
        <f t="shared" si="1"/>
        <v>131.55403566762831</v>
      </c>
      <c r="G32" s="27">
        <f t="shared" si="2"/>
        <v>2.7237878048780488</v>
      </c>
      <c r="H32" s="28">
        <f t="shared" si="3"/>
        <v>2678.6000000000004</v>
      </c>
      <c r="J32" s="38"/>
    </row>
    <row r="33" spans="1:10" ht="12.75" customHeight="1" x14ac:dyDescent="0.25">
      <c r="A33" s="16" t="s">
        <v>170</v>
      </c>
      <c r="B33" s="17" t="s">
        <v>13</v>
      </c>
      <c r="C33" s="18">
        <v>135195200.06</v>
      </c>
      <c r="D33" s="18">
        <v>746713669</v>
      </c>
      <c r="E33" s="18">
        <v>266199505.16999999</v>
      </c>
      <c r="F33" s="19">
        <f t="shared" si="1"/>
        <v>196.90011557500554</v>
      </c>
      <c r="G33" s="19">
        <f t="shared" si="2"/>
        <v>35.64947532385402</v>
      </c>
      <c r="H33" s="20">
        <f t="shared" si="3"/>
        <v>131004305.10999998</v>
      </c>
      <c r="J33" s="38"/>
    </row>
    <row r="34" spans="1:10" ht="12.75" customHeight="1" x14ac:dyDescent="0.25">
      <c r="A34" s="22" t="s">
        <v>171</v>
      </c>
      <c r="B34" s="17" t="s">
        <v>14</v>
      </c>
      <c r="C34" s="18">
        <v>4934926.1900000004</v>
      </c>
      <c r="D34" s="18">
        <v>142482480</v>
      </c>
      <c r="E34" s="18">
        <v>5617450.4199999999</v>
      </c>
      <c r="F34" s="19">
        <f t="shared" si="1"/>
        <v>113.83048507155078</v>
      </c>
      <c r="G34" s="19">
        <f t="shared" si="2"/>
        <v>3.9425551969617598</v>
      </c>
      <c r="H34" s="20">
        <f t="shared" si="3"/>
        <v>682524.22999999952</v>
      </c>
      <c r="J34" s="38"/>
    </row>
    <row r="35" spans="1:10" ht="12.75" customHeight="1" x14ac:dyDescent="0.25">
      <c r="A35" s="24" t="s">
        <v>160</v>
      </c>
      <c r="B35" s="25" t="s">
        <v>4</v>
      </c>
      <c r="C35" s="26">
        <v>4839098.6900000004</v>
      </c>
      <c r="D35" s="26">
        <v>36632480</v>
      </c>
      <c r="E35" s="26">
        <v>5604340.3399999999</v>
      </c>
      <c r="F35" s="27">
        <f t="shared" si="1"/>
        <v>115.81372274100075</v>
      </c>
      <c r="G35" s="27">
        <f t="shared" si="2"/>
        <v>15.29882863513472</v>
      </c>
      <c r="H35" s="28">
        <f t="shared" si="3"/>
        <v>765241.64999999944</v>
      </c>
      <c r="J35" s="38"/>
    </row>
    <row r="36" spans="1:10" ht="12.75" customHeight="1" x14ac:dyDescent="0.25">
      <c r="A36" s="24" t="s">
        <v>161</v>
      </c>
      <c r="B36" s="25" t="s">
        <v>5</v>
      </c>
      <c r="C36" s="26">
        <v>95827.5</v>
      </c>
      <c r="D36" s="26">
        <v>105850000</v>
      </c>
      <c r="E36" s="26">
        <v>13110.08</v>
      </c>
      <c r="F36" s="27">
        <f t="shared" si="1"/>
        <v>13.680916229683545</v>
      </c>
      <c r="G36" s="27">
        <f t="shared" si="2"/>
        <v>1.238552668871044E-2</v>
      </c>
      <c r="H36" s="28">
        <f t="shared" si="3"/>
        <v>-82717.42</v>
      </c>
      <c r="J36" s="38"/>
    </row>
    <row r="37" spans="1:10" ht="12.75" customHeight="1" x14ac:dyDescent="0.25">
      <c r="A37" s="22" t="s">
        <v>172</v>
      </c>
      <c r="B37" s="17" t="s">
        <v>15</v>
      </c>
      <c r="C37" s="18">
        <v>3232893.04</v>
      </c>
      <c r="D37" s="18">
        <v>11952750</v>
      </c>
      <c r="E37" s="18">
        <v>3280072.57</v>
      </c>
      <c r="F37" s="19">
        <f t="shared" si="1"/>
        <v>101.45935944728934</v>
      </c>
      <c r="G37" s="19">
        <f t="shared" si="2"/>
        <v>27.441990922591035</v>
      </c>
      <c r="H37" s="20">
        <f t="shared" si="3"/>
        <v>47179.529999999795</v>
      </c>
      <c r="J37" s="38"/>
    </row>
    <row r="38" spans="1:10" ht="12.75" customHeight="1" x14ac:dyDescent="0.25">
      <c r="A38" s="24" t="s">
        <v>160</v>
      </c>
      <c r="B38" s="25" t="s">
        <v>4</v>
      </c>
      <c r="C38" s="26">
        <v>3227834.14</v>
      </c>
      <c r="D38" s="26">
        <v>11881750</v>
      </c>
      <c r="E38" s="26">
        <v>3270216.57</v>
      </c>
      <c r="F38" s="27">
        <f t="shared" si="1"/>
        <v>101.31302998115012</v>
      </c>
      <c r="G38" s="27">
        <f t="shared" si="2"/>
        <v>27.523021187956321</v>
      </c>
      <c r="H38" s="28">
        <f t="shared" si="3"/>
        <v>42382.429999999702</v>
      </c>
      <c r="J38" s="38"/>
    </row>
    <row r="39" spans="1:10" ht="12.75" customHeight="1" x14ac:dyDescent="0.25">
      <c r="A39" s="24" t="s">
        <v>161</v>
      </c>
      <c r="B39" s="25" t="s">
        <v>5</v>
      </c>
      <c r="C39" s="26">
        <v>5058.8999999999996</v>
      </c>
      <c r="D39" s="26">
        <v>71000</v>
      </c>
      <c r="E39" s="26">
        <v>9856</v>
      </c>
      <c r="F39" s="27">
        <f t="shared" si="1"/>
        <v>194.82496194824964</v>
      </c>
      <c r="G39" s="27">
        <f t="shared" si="2"/>
        <v>13.881690140845071</v>
      </c>
      <c r="H39" s="28">
        <f t="shared" si="3"/>
        <v>4797.1000000000004</v>
      </c>
      <c r="J39" s="38"/>
    </row>
    <row r="40" spans="1:10" ht="12.75" customHeight="1" x14ac:dyDescent="0.25">
      <c r="A40" s="22" t="s">
        <v>395</v>
      </c>
      <c r="B40" s="17" t="s">
        <v>396</v>
      </c>
      <c r="C40" s="18">
        <v>317909.92</v>
      </c>
      <c r="D40" s="18">
        <v>1779510</v>
      </c>
      <c r="E40" s="18">
        <v>335700.8</v>
      </c>
      <c r="F40" s="27">
        <f t="shared" ref="F40:F42" si="13">IF(C40=0,"x",E40/C40*100)</f>
        <v>105.59620159068959</v>
      </c>
      <c r="G40" s="27">
        <f t="shared" ref="G40:G42" si="14">IF(D40=0,"x",E40/D40*100)</f>
        <v>18.86478862158684</v>
      </c>
      <c r="H40" s="28">
        <f t="shared" ref="H40:H42" si="15">+E40-C40</f>
        <v>17790.880000000005</v>
      </c>
      <c r="J40" s="38"/>
    </row>
    <row r="41" spans="1:10" ht="12.75" customHeight="1" x14ac:dyDescent="0.25">
      <c r="A41" s="24" t="s">
        <v>160</v>
      </c>
      <c r="B41" s="25" t="s">
        <v>4</v>
      </c>
      <c r="C41" s="26">
        <v>317909.92</v>
      </c>
      <c r="D41" s="26">
        <v>1733510</v>
      </c>
      <c r="E41" s="26">
        <v>335700.8</v>
      </c>
      <c r="F41" s="27">
        <f t="shared" si="13"/>
        <v>105.59620159068959</v>
      </c>
      <c r="G41" s="27">
        <f t="shared" si="14"/>
        <v>19.36538006703163</v>
      </c>
      <c r="H41" s="28">
        <f t="shared" si="15"/>
        <v>17790.880000000005</v>
      </c>
      <c r="J41" s="38"/>
    </row>
    <row r="42" spans="1:10" ht="12.75" customHeight="1" x14ac:dyDescent="0.25">
      <c r="A42" s="24" t="s">
        <v>161</v>
      </c>
      <c r="B42" s="25" t="s">
        <v>313</v>
      </c>
      <c r="C42" s="26"/>
      <c r="D42" s="26">
        <v>46000</v>
      </c>
      <c r="E42" s="26"/>
      <c r="F42" s="27" t="str">
        <f t="shared" si="13"/>
        <v>x</v>
      </c>
      <c r="G42" s="27">
        <f t="shared" si="14"/>
        <v>0</v>
      </c>
      <c r="H42" s="28">
        <f t="shared" si="15"/>
        <v>0</v>
      </c>
      <c r="J42" s="38"/>
    </row>
    <row r="43" spans="1:10" ht="12.75" customHeight="1" x14ac:dyDescent="0.25">
      <c r="A43" s="22" t="s">
        <v>173</v>
      </c>
      <c r="B43" s="17" t="s">
        <v>16</v>
      </c>
      <c r="C43" s="18">
        <v>50272967.490000002</v>
      </c>
      <c r="D43" s="18">
        <v>207166045</v>
      </c>
      <c r="E43" s="18">
        <v>74005249.939999998</v>
      </c>
      <c r="F43" s="19">
        <f t="shared" si="1"/>
        <v>147.20684621356531</v>
      </c>
      <c r="G43" s="19">
        <f t="shared" si="2"/>
        <v>35.722673539478919</v>
      </c>
      <c r="H43" s="20">
        <f t="shared" si="3"/>
        <v>23732282.449999996</v>
      </c>
      <c r="J43" s="38"/>
    </row>
    <row r="44" spans="1:10" ht="12.75" customHeight="1" x14ac:dyDescent="0.25">
      <c r="A44" s="24" t="s">
        <v>160</v>
      </c>
      <c r="B44" s="25" t="s">
        <v>4</v>
      </c>
      <c r="C44" s="26">
        <v>50255800.07</v>
      </c>
      <c r="D44" s="26">
        <v>205861045</v>
      </c>
      <c r="E44" s="26">
        <v>73997967.310000002</v>
      </c>
      <c r="F44" s="27">
        <f t="shared" si="1"/>
        <v>147.24264106218615</v>
      </c>
      <c r="G44" s="27">
        <f t="shared" si="2"/>
        <v>35.945590050803446</v>
      </c>
      <c r="H44" s="28">
        <f t="shared" si="3"/>
        <v>23742167.240000002</v>
      </c>
      <c r="J44" s="38"/>
    </row>
    <row r="45" spans="1:10" ht="12.75" customHeight="1" x14ac:dyDescent="0.25">
      <c r="A45" s="24" t="s">
        <v>161</v>
      </c>
      <c r="B45" s="25" t="s">
        <v>5</v>
      </c>
      <c r="C45" s="26">
        <v>17167.419999999998</v>
      </c>
      <c r="D45" s="26">
        <v>1305000</v>
      </c>
      <c r="E45" s="26">
        <v>7282.63</v>
      </c>
      <c r="F45" s="27">
        <f t="shared" si="1"/>
        <v>42.421225786984884</v>
      </c>
      <c r="G45" s="27">
        <f t="shared" si="2"/>
        <v>0.55805593869731795</v>
      </c>
      <c r="H45" s="28">
        <f t="shared" si="3"/>
        <v>-9884.7899999999972</v>
      </c>
      <c r="J45" s="38"/>
    </row>
    <row r="46" spans="1:10" ht="25.5" x14ac:dyDescent="0.25">
      <c r="A46" s="22" t="s">
        <v>174</v>
      </c>
      <c r="B46" s="17" t="s">
        <v>17</v>
      </c>
      <c r="C46" s="18">
        <v>2823007.54</v>
      </c>
      <c r="D46" s="18">
        <v>10987450</v>
      </c>
      <c r="E46" s="18">
        <v>2072063.29</v>
      </c>
      <c r="F46" s="19">
        <f t="shared" si="1"/>
        <v>73.399141186849263</v>
      </c>
      <c r="G46" s="19">
        <f t="shared" si="2"/>
        <v>18.858454782501855</v>
      </c>
      <c r="H46" s="20">
        <f t="shared" si="3"/>
        <v>-750944.25</v>
      </c>
      <c r="J46" s="38"/>
    </row>
    <row r="47" spans="1:10" ht="12.75" customHeight="1" x14ac:dyDescent="0.25">
      <c r="A47" s="24" t="s">
        <v>160</v>
      </c>
      <c r="B47" s="25" t="s">
        <v>4</v>
      </c>
      <c r="C47" s="26">
        <v>2819132.54</v>
      </c>
      <c r="D47" s="26">
        <v>10910950</v>
      </c>
      <c r="E47" s="26">
        <v>2069700.79</v>
      </c>
      <c r="F47" s="27">
        <f t="shared" si="1"/>
        <v>73.416228596332687</v>
      </c>
      <c r="G47" s="27">
        <f t="shared" si="2"/>
        <v>18.969024603723781</v>
      </c>
      <c r="H47" s="28">
        <f t="shared" si="3"/>
        <v>-749431.75</v>
      </c>
      <c r="J47" s="38"/>
    </row>
    <row r="48" spans="1:10" ht="12.75" customHeight="1" x14ac:dyDescent="0.25">
      <c r="A48" s="24" t="s">
        <v>161</v>
      </c>
      <c r="B48" s="25" t="s">
        <v>5</v>
      </c>
      <c r="C48" s="26">
        <v>3875</v>
      </c>
      <c r="D48" s="26">
        <v>76500</v>
      </c>
      <c r="E48" s="26">
        <v>2362.5</v>
      </c>
      <c r="F48" s="27">
        <f t="shared" si="1"/>
        <v>60.967741935483865</v>
      </c>
      <c r="G48" s="27">
        <f t="shared" si="2"/>
        <v>3.0882352941176472</v>
      </c>
      <c r="H48" s="28">
        <f t="shared" si="3"/>
        <v>-1512.5</v>
      </c>
      <c r="J48" s="38"/>
    </row>
    <row r="49" spans="1:10" ht="12.75" customHeight="1" x14ac:dyDescent="0.25">
      <c r="A49" s="22" t="s">
        <v>175</v>
      </c>
      <c r="B49" s="17" t="s">
        <v>18</v>
      </c>
      <c r="C49" s="18">
        <v>8469016.5299999993</v>
      </c>
      <c r="D49" s="18">
        <v>53066890</v>
      </c>
      <c r="E49" s="18">
        <v>11801191.93</v>
      </c>
      <c r="F49" s="19">
        <f t="shared" si="1"/>
        <v>139.34548230241793</v>
      </c>
      <c r="G49" s="19">
        <f t="shared" si="2"/>
        <v>22.238333412792795</v>
      </c>
      <c r="H49" s="20">
        <f t="shared" si="3"/>
        <v>3332175.4000000004</v>
      </c>
      <c r="J49" s="38"/>
    </row>
    <row r="50" spans="1:10" ht="12.75" customHeight="1" x14ac:dyDescent="0.25">
      <c r="A50" s="24" t="s">
        <v>160</v>
      </c>
      <c r="B50" s="25" t="s">
        <v>4</v>
      </c>
      <c r="C50" s="26">
        <v>8465872.5299999993</v>
      </c>
      <c r="D50" s="26">
        <v>52952490</v>
      </c>
      <c r="E50" s="26">
        <v>11799413.93</v>
      </c>
      <c r="F50" s="27">
        <f t="shared" si="1"/>
        <v>139.37622954027634</v>
      </c>
      <c r="G50" s="27">
        <f t="shared" si="2"/>
        <v>22.283019986406682</v>
      </c>
      <c r="H50" s="28">
        <f t="shared" si="3"/>
        <v>3333541.4000000004</v>
      </c>
      <c r="J50" s="38"/>
    </row>
    <row r="51" spans="1:10" ht="12.75" customHeight="1" x14ac:dyDescent="0.25">
      <c r="A51" s="24" t="s">
        <v>161</v>
      </c>
      <c r="B51" s="25" t="s">
        <v>5</v>
      </c>
      <c r="C51" s="26">
        <v>3144</v>
      </c>
      <c r="D51" s="26">
        <v>114400</v>
      </c>
      <c r="E51" s="26">
        <v>1778</v>
      </c>
      <c r="F51" s="27">
        <f t="shared" si="1"/>
        <v>56.552162849872779</v>
      </c>
      <c r="G51" s="27">
        <f t="shared" si="2"/>
        <v>1.5541958041958042</v>
      </c>
      <c r="H51" s="28">
        <f t="shared" si="3"/>
        <v>-1366</v>
      </c>
      <c r="J51" s="38"/>
    </row>
    <row r="52" spans="1:10" ht="12.75" customHeight="1" x14ac:dyDescent="0.25">
      <c r="A52" s="22" t="s">
        <v>176</v>
      </c>
      <c r="B52" s="17" t="s">
        <v>19</v>
      </c>
      <c r="C52" s="18">
        <v>1729539.75</v>
      </c>
      <c r="D52" s="18">
        <v>6335180</v>
      </c>
      <c r="E52" s="18">
        <v>1767627.15</v>
      </c>
      <c r="F52" s="19">
        <f t="shared" si="1"/>
        <v>102.20216968126925</v>
      </c>
      <c r="G52" s="19">
        <f t="shared" si="2"/>
        <v>27.901766800627602</v>
      </c>
      <c r="H52" s="20">
        <f t="shared" si="3"/>
        <v>38087.399999999907</v>
      </c>
      <c r="J52" s="38"/>
    </row>
    <row r="53" spans="1:10" ht="12.75" customHeight="1" x14ac:dyDescent="0.25">
      <c r="A53" s="24" t="s">
        <v>160</v>
      </c>
      <c r="B53" s="25" t="s">
        <v>4</v>
      </c>
      <c r="C53" s="26">
        <v>1715346.51</v>
      </c>
      <c r="D53" s="26">
        <v>6229180</v>
      </c>
      <c r="E53" s="26">
        <v>1751528.57</v>
      </c>
      <c r="F53" s="27">
        <f t="shared" si="1"/>
        <v>102.1093149278626</v>
      </c>
      <c r="G53" s="27">
        <f t="shared" si="2"/>
        <v>28.118124215386299</v>
      </c>
      <c r="H53" s="28">
        <f t="shared" si="3"/>
        <v>36182.060000000056</v>
      </c>
      <c r="J53" s="38"/>
    </row>
    <row r="54" spans="1:10" ht="12.75" customHeight="1" x14ac:dyDescent="0.25">
      <c r="A54" s="24" t="s">
        <v>161</v>
      </c>
      <c r="B54" s="25" t="s">
        <v>5</v>
      </c>
      <c r="C54" s="26">
        <v>14193.24</v>
      </c>
      <c r="D54" s="26">
        <v>106000</v>
      </c>
      <c r="E54" s="26">
        <v>16098.58</v>
      </c>
      <c r="F54" s="27">
        <f t="shared" si="1"/>
        <v>113.42427803658643</v>
      </c>
      <c r="G54" s="27">
        <f t="shared" si="2"/>
        <v>15.18733962264151</v>
      </c>
      <c r="H54" s="28">
        <f t="shared" si="3"/>
        <v>1905.3400000000001</v>
      </c>
      <c r="J54" s="38"/>
    </row>
    <row r="55" spans="1:10" ht="25.5" x14ac:dyDescent="0.25">
      <c r="A55" s="22" t="s">
        <v>177</v>
      </c>
      <c r="B55" s="17" t="s">
        <v>20</v>
      </c>
      <c r="C55" s="18">
        <v>10348450.619999999</v>
      </c>
      <c r="D55" s="18">
        <v>72724148</v>
      </c>
      <c r="E55" s="18">
        <v>10980513.539999999</v>
      </c>
      <c r="F55" s="19">
        <f t="shared" si="1"/>
        <v>106.10780244511618</v>
      </c>
      <c r="G55" s="19">
        <f t="shared" si="2"/>
        <v>15.098854839798189</v>
      </c>
      <c r="H55" s="20">
        <f t="shared" si="3"/>
        <v>632062.91999999993</v>
      </c>
      <c r="J55" s="38"/>
    </row>
    <row r="56" spans="1:10" ht="12.75" customHeight="1" x14ac:dyDescent="0.25">
      <c r="A56" s="24" t="s">
        <v>160</v>
      </c>
      <c r="B56" s="25" t="s">
        <v>4</v>
      </c>
      <c r="C56" s="26">
        <v>10082211.539999999</v>
      </c>
      <c r="D56" s="26">
        <v>41506126</v>
      </c>
      <c r="E56" s="26">
        <v>10494607.439999999</v>
      </c>
      <c r="F56" s="27">
        <f t="shared" si="1"/>
        <v>104.09033175274955</v>
      </c>
      <c r="G56" s="27">
        <f t="shared" si="2"/>
        <v>25.284478344232848</v>
      </c>
      <c r="H56" s="28">
        <f t="shared" si="3"/>
        <v>412395.90000000037</v>
      </c>
      <c r="J56" s="38"/>
    </row>
    <row r="57" spans="1:10" ht="12.75" customHeight="1" x14ac:dyDescent="0.25">
      <c r="A57" s="24" t="s">
        <v>161</v>
      </c>
      <c r="B57" s="25" t="s">
        <v>5</v>
      </c>
      <c r="C57" s="26">
        <v>266239.08</v>
      </c>
      <c r="D57" s="26">
        <v>31218022</v>
      </c>
      <c r="E57" s="26">
        <v>485906.1</v>
      </c>
      <c r="F57" s="27">
        <f t="shared" si="1"/>
        <v>182.50742903708951</v>
      </c>
      <c r="G57" s="27">
        <f t="shared" si="2"/>
        <v>1.5564922723162919</v>
      </c>
      <c r="H57" s="28">
        <f t="shared" si="3"/>
        <v>219667.01999999996</v>
      </c>
      <c r="J57" s="38"/>
    </row>
    <row r="58" spans="1:10" ht="12.75" customHeight="1" x14ac:dyDescent="0.25">
      <c r="A58" s="22" t="s">
        <v>178</v>
      </c>
      <c r="B58" s="17" t="s">
        <v>21</v>
      </c>
      <c r="C58" s="18">
        <v>379266.74</v>
      </c>
      <c r="D58" s="18">
        <v>2421650</v>
      </c>
      <c r="E58" s="18">
        <v>458675.46</v>
      </c>
      <c r="F58" s="19">
        <f t="shared" si="1"/>
        <v>120.93743311106057</v>
      </c>
      <c r="G58" s="19">
        <f t="shared" si="2"/>
        <v>18.940617347676174</v>
      </c>
      <c r="H58" s="20">
        <f t="shared" si="3"/>
        <v>79408.72000000003</v>
      </c>
      <c r="J58" s="38"/>
    </row>
    <row r="59" spans="1:10" ht="12.75" customHeight="1" x14ac:dyDescent="0.25">
      <c r="A59" s="24" t="s">
        <v>160</v>
      </c>
      <c r="B59" s="25" t="s">
        <v>4</v>
      </c>
      <c r="C59" s="26">
        <v>379266.74</v>
      </c>
      <c r="D59" s="26">
        <v>2399650</v>
      </c>
      <c r="E59" s="26">
        <v>457552.46</v>
      </c>
      <c r="F59" s="27">
        <f t="shared" si="1"/>
        <v>120.64133543584657</v>
      </c>
      <c r="G59" s="27">
        <f t="shared" si="2"/>
        <v>19.067466505532057</v>
      </c>
      <c r="H59" s="28">
        <f t="shared" si="3"/>
        <v>78285.72000000003</v>
      </c>
      <c r="J59" s="38"/>
    </row>
    <row r="60" spans="1:10" ht="12.75" customHeight="1" x14ac:dyDescent="0.25">
      <c r="A60" s="24" t="s">
        <v>161</v>
      </c>
      <c r="B60" s="25" t="s">
        <v>5</v>
      </c>
      <c r="C60" s="26"/>
      <c r="D60" s="26">
        <v>22000</v>
      </c>
      <c r="E60" s="26">
        <v>1123</v>
      </c>
      <c r="F60" s="27" t="str">
        <f t="shared" si="1"/>
        <v>x</v>
      </c>
      <c r="G60" s="27">
        <f t="shared" si="2"/>
        <v>5.1045454545454545</v>
      </c>
      <c r="H60" s="28">
        <f t="shared" si="3"/>
        <v>1123</v>
      </c>
      <c r="J60" s="38"/>
    </row>
    <row r="61" spans="1:10" ht="12.75" customHeight="1" x14ac:dyDescent="0.25">
      <c r="A61" s="22" t="s">
        <v>179</v>
      </c>
      <c r="B61" s="17" t="s">
        <v>22</v>
      </c>
      <c r="C61" s="18">
        <v>652649.93000000005</v>
      </c>
      <c r="D61" s="18">
        <v>2326925</v>
      </c>
      <c r="E61" s="18">
        <v>513821.01</v>
      </c>
      <c r="F61" s="19">
        <f t="shared" si="1"/>
        <v>78.728424900007269</v>
      </c>
      <c r="G61" s="19">
        <f t="shared" si="2"/>
        <v>22.081545816904281</v>
      </c>
      <c r="H61" s="20">
        <f t="shared" si="3"/>
        <v>-138828.92000000004</v>
      </c>
      <c r="J61" s="38"/>
    </row>
    <row r="62" spans="1:10" ht="12.75" customHeight="1" x14ac:dyDescent="0.25">
      <c r="A62" s="24" t="s">
        <v>160</v>
      </c>
      <c r="B62" s="25" t="s">
        <v>4</v>
      </c>
      <c r="C62" s="26">
        <v>652649.93000000005</v>
      </c>
      <c r="D62" s="26">
        <v>2294550</v>
      </c>
      <c r="E62" s="26">
        <v>513821.01</v>
      </c>
      <c r="F62" s="27">
        <f t="shared" si="1"/>
        <v>78.728424900007269</v>
      </c>
      <c r="G62" s="27">
        <f t="shared" si="2"/>
        <v>22.393105837745964</v>
      </c>
      <c r="H62" s="28">
        <f t="shared" si="3"/>
        <v>-138828.92000000004</v>
      </c>
      <c r="J62" s="38"/>
    </row>
    <row r="63" spans="1:10" ht="12.75" customHeight="1" x14ac:dyDescent="0.25">
      <c r="A63" s="24" t="s">
        <v>161</v>
      </c>
      <c r="B63" s="25" t="s">
        <v>5</v>
      </c>
      <c r="C63" s="26"/>
      <c r="D63" s="26">
        <v>32375</v>
      </c>
      <c r="E63" s="26"/>
      <c r="F63" s="27" t="str">
        <f t="shared" si="1"/>
        <v>x</v>
      </c>
      <c r="G63" s="27">
        <f t="shared" si="2"/>
        <v>0</v>
      </c>
      <c r="H63" s="28">
        <f t="shared" si="3"/>
        <v>0</v>
      </c>
      <c r="J63" s="38"/>
    </row>
    <row r="64" spans="1:10" ht="12.75" customHeight="1" x14ac:dyDescent="0.25">
      <c r="A64" s="22" t="s">
        <v>180</v>
      </c>
      <c r="B64" s="17" t="s">
        <v>23</v>
      </c>
      <c r="C64" s="18">
        <v>4302267.4800000004</v>
      </c>
      <c r="D64" s="18">
        <v>15060145</v>
      </c>
      <c r="E64" s="18">
        <v>4461767.08</v>
      </c>
      <c r="F64" s="19">
        <f t="shared" si="1"/>
        <v>103.70733806629799</v>
      </c>
      <c r="G64" s="19">
        <f t="shared" si="2"/>
        <v>29.626322190124998</v>
      </c>
      <c r="H64" s="20">
        <f t="shared" si="3"/>
        <v>159499.59999999963</v>
      </c>
      <c r="J64" s="38"/>
    </row>
    <row r="65" spans="1:10" ht="12.75" customHeight="1" x14ac:dyDescent="0.25">
      <c r="A65" s="24" t="s">
        <v>160</v>
      </c>
      <c r="B65" s="25" t="s">
        <v>4</v>
      </c>
      <c r="C65" s="26">
        <v>4293288.43</v>
      </c>
      <c r="D65" s="26">
        <v>14929270</v>
      </c>
      <c r="E65" s="26">
        <v>4445102.0800000001</v>
      </c>
      <c r="F65" s="27">
        <f t="shared" si="1"/>
        <v>103.53606920371759</v>
      </c>
      <c r="G65" s="27">
        <f t="shared" si="2"/>
        <v>29.774410135257785</v>
      </c>
      <c r="H65" s="28">
        <f t="shared" si="3"/>
        <v>151813.65000000037</v>
      </c>
      <c r="J65" s="38"/>
    </row>
    <row r="66" spans="1:10" ht="12.75" customHeight="1" x14ac:dyDescent="0.25">
      <c r="A66" s="24" t="s">
        <v>161</v>
      </c>
      <c r="B66" s="25" t="s">
        <v>5</v>
      </c>
      <c r="C66" s="26">
        <v>8979.0499999999993</v>
      </c>
      <c r="D66" s="26">
        <v>130875</v>
      </c>
      <c r="E66" s="26">
        <v>16665</v>
      </c>
      <c r="F66" s="27">
        <f t="shared" si="1"/>
        <v>185.59869919423548</v>
      </c>
      <c r="G66" s="27">
        <f t="shared" si="2"/>
        <v>12.73352435530086</v>
      </c>
      <c r="H66" s="28">
        <f t="shared" si="3"/>
        <v>7685.9500000000007</v>
      </c>
      <c r="J66" s="38"/>
    </row>
    <row r="67" spans="1:10" ht="12.75" customHeight="1" x14ac:dyDescent="0.25">
      <c r="A67" s="22" t="s">
        <v>181</v>
      </c>
      <c r="B67" s="17" t="s">
        <v>24</v>
      </c>
      <c r="C67" s="18">
        <v>41401886.829999998</v>
      </c>
      <c r="D67" s="18">
        <v>193740981</v>
      </c>
      <c r="E67" s="18">
        <v>144284582.25</v>
      </c>
      <c r="F67" s="19">
        <f t="shared" si="1"/>
        <v>348.49760070705457</v>
      </c>
      <c r="G67" s="19">
        <f t="shared" si="2"/>
        <v>74.47292849724964</v>
      </c>
      <c r="H67" s="20">
        <f t="shared" si="3"/>
        <v>102882695.42</v>
      </c>
      <c r="J67" s="38"/>
    </row>
    <row r="68" spans="1:10" ht="12.75" customHeight="1" x14ac:dyDescent="0.25">
      <c r="A68" s="24" t="s">
        <v>160</v>
      </c>
      <c r="B68" s="25" t="s">
        <v>4</v>
      </c>
      <c r="C68" s="26">
        <v>41397011.829999998</v>
      </c>
      <c r="D68" s="26">
        <v>193462481</v>
      </c>
      <c r="E68" s="26">
        <v>144284582.25</v>
      </c>
      <c r="F68" s="27">
        <f t="shared" si="1"/>
        <v>348.53864052438303</v>
      </c>
      <c r="G68" s="27">
        <f t="shared" si="2"/>
        <v>74.580136419319459</v>
      </c>
      <c r="H68" s="28">
        <f t="shared" si="3"/>
        <v>102887570.42</v>
      </c>
      <c r="J68" s="38"/>
    </row>
    <row r="69" spans="1:10" ht="12.75" customHeight="1" x14ac:dyDescent="0.25">
      <c r="A69" s="24" t="s">
        <v>161</v>
      </c>
      <c r="B69" s="25" t="s">
        <v>5</v>
      </c>
      <c r="C69" s="26">
        <v>4875</v>
      </c>
      <c r="D69" s="26">
        <v>278500</v>
      </c>
      <c r="E69" s="26"/>
      <c r="F69" s="27">
        <f t="shared" si="1"/>
        <v>0</v>
      </c>
      <c r="G69" s="27">
        <f t="shared" si="2"/>
        <v>0</v>
      </c>
      <c r="H69" s="28">
        <f t="shared" si="3"/>
        <v>-4875</v>
      </c>
      <c r="J69" s="38"/>
    </row>
    <row r="70" spans="1:10" ht="12.75" customHeight="1" x14ac:dyDescent="0.25">
      <c r="A70" s="22" t="s">
        <v>182</v>
      </c>
      <c r="B70" s="17" t="s">
        <v>25</v>
      </c>
      <c r="C70" s="18">
        <v>5903014.75</v>
      </c>
      <c r="D70" s="18">
        <v>24618520</v>
      </c>
      <c r="E70" s="18">
        <v>6181105.0499999998</v>
      </c>
      <c r="F70" s="19">
        <f t="shared" si="1"/>
        <v>104.71098772030003</v>
      </c>
      <c r="G70" s="19">
        <f t="shared" si="2"/>
        <v>25.107541192565598</v>
      </c>
      <c r="H70" s="20">
        <f t="shared" si="3"/>
        <v>278090.29999999981</v>
      </c>
      <c r="J70" s="38"/>
    </row>
    <row r="71" spans="1:10" ht="12.75" customHeight="1" x14ac:dyDescent="0.25">
      <c r="A71" s="24" t="s">
        <v>160</v>
      </c>
      <c r="B71" s="25" t="s">
        <v>4</v>
      </c>
      <c r="C71" s="26">
        <v>5903014.75</v>
      </c>
      <c r="D71" s="26">
        <v>24522020</v>
      </c>
      <c r="E71" s="26">
        <v>6181105.0499999998</v>
      </c>
      <c r="F71" s="27">
        <f t="shared" si="1"/>
        <v>104.71098772030003</v>
      </c>
      <c r="G71" s="27">
        <f t="shared" si="2"/>
        <v>25.206345358171962</v>
      </c>
      <c r="H71" s="28">
        <f t="shared" si="3"/>
        <v>278090.29999999981</v>
      </c>
      <c r="J71" s="38"/>
    </row>
    <row r="72" spans="1:10" ht="12.75" customHeight="1" x14ac:dyDescent="0.25">
      <c r="A72" s="24" t="s">
        <v>161</v>
      </c>
      <c r="B72" s="25" t="s">
        <v>5</v>
      </c>
      <c r="C72" s="26"/>
      <c r="D72" s="26">
        <v>96500</v>
      </c>
      <c r="E72" s="26"/>
      <c r="F72" s="27" t="str">
        <f t="shared" ref="F72:F117" si="16">IF(C72=0,"x",E72/C72*100)</f>
        <v>x</v>
      </c>
      <c r="G72" s="27">
        <f t="shared" ref="G72:G117" si="17">IF(D72=0,"x",E72/D72*100)</f>
        <v>0</v>
      </c>
      <c r="H72" s="28">
        <f t="shared" si="3"/>
        <v>0</v>
      </c>
      <c r="J72" s="38"/>
    </row>
    <row r="73" spans="1:10" ht="12.75" customHeight="1" x14ac:dyDescent="0.25">
      <c r="A73" s="22" t="s">
        <v>183</v>
      </c>
      <c r="B73" s="17" t="s">
        <v>26</v>
      </c>
      <c r="C73" s="18">
        <v>427403.25</v>
      </c>
      <c r="D73" s="18">
        <v>2050995</v>
      </c>
      <c r="E73" s="18">
        <v>439684.68</v>
      </c>
      <c r="F73" s="19">
        <f t="shared" si="16"/>
        <v>102.87349944110159</v>
      </c>
      <c r="G73" s="19">
        <f t="shared" si="17"/>
        <v>21.437628078079175</v>
      </c>
      <c r="H73" s="20">
        <f t="shared" ref="H73:H120" si="18">+E73-C73</f>
        <v>12281.429999999993</v>
      </c>
      <c r="J73" s="38"/>
    </row>
    <row r="74" spans="1:10" ht="12.75" customHeight="1" x14ac:dyDescent="0.25">
      <c r="A74" s="24" t="s">
        <v>160</v>
      </c>
      <c r="B74" s="25" t="s">
        <v>4</v>
      </c>
      <c r="C74" s="26">
        <v>427403.25</v>
      </c>
      <c r="D74" s="26">
        <v>2015870</v>
      </c>
      <c r="E74" s="26">
        <v>439684.68</v>
      </c>
      <c r="F74" s="27">
        <f t="shared" si="16"/>
        <v>102.87349944110159</v>
      </c>
      <c r="G74" s="27">
        <f t="shared" si="17"/>
        <v>21.811162426148513</v>
      </c>
      <c r="H74" s="28">
        <f t="shared" si="18"/>
        <v>12281.429999999993</v>
      </c>
      <c r="J74" s="38"/>
    </row>
    <row r="75" spans="1:10" ht="12.75" customHeight="1" x14ac:dyDescent="0.25">
      <c r="A75" s="24" t="s">
        <v>161</v>
      </c>
      <c r="B75" s="25" t="s">
        <v>5</v>
      </c>
      <c r="C75" s="26"/>
      <c r="D75" s="26">
        <v>35125</v>
      </c>
      <c r="E75" s="26"/>
      <c r="F75" s="27" t="str">
        <f t="shared" si="16"/>
        <v>x</v>
      </c>
      <c r="G75" s="27">
        <f t="shared" si="17"/>
        <v>0</v>
      </c>
      <c r="H75" s="28">
        <f t="shared" si="18"/>
        <v>0</v>
      </c>
      <c r="J75" s="38"/>
    </row>
    <row r="76" spans="1:10" ht="12.75" customHeight="1" x14ac:dyDescent="0.25">
      <c r="A76" s="16" t="s">
        <v>184</v>
      </c>
      <c r="B76" s="17" t="s">
        <v>27</v>
      </c>
      <c r="C76" s="18">
        <v>6811488992.1099997</v>
      </c>
      <c r="D76" s="18">
        <v>17860672310</v>
      </c>
      <c r="E76" s="18">
        <v>6081604235.8199997</v>
      </c>
      <c r="F76" s="19">
        <f t="shared" si="16"/>
        <v>89.284505089335781</v>
      </c>
      <c r="G76" s="19">
        <f t="shared" si="17"/>
        <v>34.050253709738435</v>
      </c>
      <c r="H76" s="20">
        <f t="shared" si="18"/>
        <v>-729884756.28999996</v>
      </c>
      <c r="J76" s="38"/>
    </row>
    <row r="77" spans="1:10" ht="12.75" customHeight="1" x14ac:dyDescent="0.25">
      <c r="A77" s="22" t="s">
        <v>185</v>
      </c>
      <c r="B77" s="17" t="s">
        <v>28</v>
      </c>
      <c r="C77" s="18">
        <v>51917636.960000001</v>
      </c>
      <c r="D77" s="18">
        <v>315165473</v>
      </c>
      <c r="E77" s="18">
        <v>53463784.469999999</v>
      </c>
      <c r="F77" s="19">
        <f t="shared" si="16"/>
        <v>102.97807758698885</v>
      </c>
      <c r="G77" s="19">
        <f t="shared" si="17"/>
        <v>16.963718760525524</v>
      </c>
      <c r="H77" s="20">
        <f t="shared" si="18"/>
        <v>1546147.5099999979</v>
      </c>
      <c r="J77" s="38"/>
    </row>
    <row r="78" spans="1:10" ht="12.75" customHeight="1" x14ac:dyDescent="0.25">
      <c r="A78" s="24" t="s">
        <v>160</v>
      </c>
      <c r="B78" s="25" t="s">
        <v>4</v>
      </c>
      <c r="C78" s="26">
        <v>50119844.229999997</v>
      </c>
      <c r="D78" s="26">
        <v>203334947</v>
      </c>
      <c r="E78" s="26">
        <v>50045487.409999996</v>
      </c>
      <c r="F78" s="27">
        <f t="shared" si="16"/>
        <v>99.851641957108299</v>
      </c>
      <c r="G78" s="27">
        <f t="shared" si="17"/>
        <v>24.612339466663347</v>
      </c>
      <c r="H78" s="28">
        <f t="shared" si="18"/>
        <v>-74356.820000000298</v>
      </c>
      <c r="J78" s="38"/>
    </row>
    <row r="79" spans="1:10" ht="12.75" customHeight="1" x14ac:dyDescent="0.25">
      <c r="A79" s="24" t="s">
        <v>161</v>
      </c>
      <c r="B79" s="25" t="s">
        <v>313</v>
      </c>
      <c r="C79" s="26">
        <v>1797792.73</v>
      </c>
      <c r="D79" s="26">
        <v>111830526</v>
      </c>
      <c r="E79" s="26">
        <v>3418297.06</v>
      </c>
      <c r="F79" s="27">
        <f t="shared" si="16"/>
        <v>190.13855173393654</v>
      </c>
      <c r="G79" s="27">
        <f t="shared" si="17"/>
        <v>3.056676188753686</v>
      </c>
      <c r="H79" s="28">
        <f t="shared" si="18"/>
        <v>1620504.33</v>
      </c>
      <c r="J79" s="38"/>
    </row>
    <row r="80" spans="1:10" ht="12.75" customHeight="1" x14ac:dyDescent="0.25">
      <c r="A80" s="22" t="s">
        <v>186</v>
      </c>
      <c r="B80" s="17" t="s">
        <v>29</v>
      </c>
      <c r="C80" s="18">
        <v>6235851481.6300001</v>
      </c>
      <c r="D80" s="18">
        <v>15641137558</v>
      </c>
      <c r="E80" s="18">
        <v>5548685470.1000004</v>
      </c>
      <c r="F80" s="19">
        <f t="shared" si="16"/>
        <v>88.980398049018632</v>
      </c>
      <c r="G80" s="19">
        <f t="shared" si="17"/>
        <v>35.474948350300807</v>
      </c>
      <c r="H80" s="20">
        <f t="shared" si="18"/>
        <v>-687166011.52999973</v>
      </c>
      <c r="J80" s="38"/>
    </row>
    <row r="81" spans="1:10" ht="12.75" customHeight="1" x14ac:dyDescent="0.25">
      <c r="A81" s="24" t="s">
        <v>160</v>
      </c>
      <c r="B81" s="25" t="s">
        <v>4</v>
      </c>
      <c r="C81" s="26">
        <v>6235603356.6300001</v>
      </c>
      <c r="D81" s="26">
        <v>15641137558</v>
      </c>
      <c r="E81" s="26">
        <v>5548685470.1000004</v>
      </c>
      <c r="F81" s="27">
        <f t="shared" si="16"/>
        <v>88.983938726640872</v>
      </c>
      <c r="G81" s="27">
        <f t="shared" si="17"/>
        <v>35.474948350300807</v>
      </c>
      <c r="H81" s="28">
        <f t="shared" si="18"/>
        <v>-686917886.52999973</v>
      </c>
      <c r="J81" s="38"/>
    </row>
    <row r="82" spans="1:10" ht="12.75" customHeight="1" x14ac:dyDescent="0.25">
      <c r="A82" s="24" t="s">
        <v>161</v>
      </c>
      <c r="B82" s="25" t="s">
        <v>313</v>
      </c>
      <c r="C82" s="26">
        <v>248125</v>
      </c>
      <c r="D82" s="26">
        <v>0</v>
      </c>
      <c r="E82" s="26"/>
      <c r="F82" s="27">
        <f t="shared" ref="F82" si="19">IF(C82=0,"x",E82/C82*100)</f>
        <v>0</v>
      </c>
      <c r="G82" s="27" t="str">
        <f t="shared" ref="G82" si="20">IF(D82=0,"x",E82/D82*100)</f>
        <v>x</v>
      </c>
      <c r="H82" s="28">
        <f t="shared" ref="H82" si="21">+E82-C82</f>
        <v>-248125</v>
      </c>
      <c r="J82" s="38"/>
    </row>
    <row r="83" spans="1:10" ht="12.75" customHeight="1" x14ac:dyDescent="0.25">
      <c r="A83" s="22" t="s">
        <v>187</v>
      </c>
      <c r="B83" s="17" t="s">
        <v>30</v>
      </c>
      <c r="C83" s="18">
        <v>184630670.41</v>
      </c>
      <c r="D83" s="18">
        <v>763345938</v>
      </c>
      <c r="E83" s="18">
        <v>185068324.34</v>
      </c>
      <c r="F83" s="19">
        <f t="shared" si="16"/>
        <v>100.23704291872424</v>
      </c>
      <c r="G83" s="19">
        <f t="shared" si="17"/>
        <v>24.244358308224861</v>
      </c>
      <c r="H83" s="20">
        <f t="shared" si="18"/>
        <v>437653.93000000715</v>
      </c>
      <c r="J83" s="38"/>
    </row>
    <row r="84" spans="1:10" ht="12.75" customHeight="1" x14ac:dyDescent="0.25">
      <c r="A84" s="24" t="s">
        <v>160</v>
      </c>
      <c r="B84" s="25" t="s">
        <v>4</v>
      </c>
      <c r="C84" s="26">
        <v>183402134.99000001</v>
      </c>
      <c r="D84" s="26">
        <v>707241600</v>
      </c>
      <c r="E84" s="26">
        <v>182600806.75</v>
      </c>
      <c r="F84" s="27">
        <f t="shared" si="16"/>
        <v>99.56307583876071</v>
      </c>
      <c r="G84" s="27">
        <f t="shared" si="17"/>
        <v>25.818731074359881</v>
      </c>
      <c r="H84" s="28">
        <f t="shared" si="18"/>
        <v>-801328.24000000954</v>
      </c>
      <c r="J84" s="38"/>
    </row>
    <row r="85" spans="1:10" ht="12.75" customHeight="1" x14ac:dyDescent="0.25">
      <c r="A85" s="24" t="s">
        <v>161</v>
      </c>
      <c r="B85" s="25" t="s">
        <v>313</v>
      </c>
      <c r="C85" s="26">
        <v>1228535.42</v>
      </c>
      <c r="D85" s="26">
        <v>56104338</v>
      </c>
      <c r="E85" s="26">
        <v>2467517.59</v>
      </c>
      <c r="F85" s="27">
        <f t="shared" si="16"/>
        <v>200.85034178338952</v>
      </c>
      <c r="G85" s="27">
        <f t="shared" si="17"/>
        <v>4.3980869892805794</v>
      </c>
      <c r="H85" s="28">
        <f t="shared" si="18"/>
        <v>1238982.17</v>
      </c>
      <c r="J85" s="38"/>
    </row>
    <row r="86" spans="1:10" ht="12.75" customHeight="1" x14ac:dyDescent="0.25">
      <c r="A86" s="22" t="s">
        <v>188</v>
      </c>
      <c r="B86" s="17" t="s">
        <v>31</v>
      </c>
      <c r="C86" s="18">
        <v>332219971.88</v>
      </c>
      <c r="D86" s="18">
        <v>1112355131</v>
      </c>
      <c r="E86" s="18">
        <v>286765840.66000003</v>
      </c>
      <c r="F86" s="19">
        <f t="shared" si="16"/>
        <v>86.318061806224492</v>
      </c>
      <c r="G86" s="19">
        <f t="shared" si="17"/>
        <v>25.780061840700046</v>
      </c>
      <c r="H86" s="20">
        <f t="shared" si="18"/>
        <v>-45454131.219999969</v>
      </c>
      <c r="J86" s="38"/>
    </row>
    <row r="87" spans="1:10" ht="12.75" customHeight="1" x14ac:dyDescent="0.25">
      <c r="A87" s="24" t="s">
        <v>160</v>
      </c>
      <c r="B87" s="25" t="s">
        <v>4</v>
      </c>
      <c r="C87" s="26">
        <v>308934243.58999997</v>
      </c>
      <c r="D87" s="26">
        <v>958310555</v>
      </c>
      <c r="E87" s="26">
        <v>277263088.85000002</v>
      </c>
      <c r="F87" s="27">
        <f t="shared" si="16"/>
        <v>89.748253747476397</v>
      </c>
      <c r="G87" s="27">
        <f t="shared" si="17"/>
        <v>28.93248826316016</v>
      </c>
      <c r="H87" s="28">
        <f t="shared" si="18"/>
        <v>-31671154.73999995</v>
      </c>
      <c r="J87" s="38"/>
    </row>
    <row r="88" spans="1:10" ht="12.75" customHeight="1" x14ac:dyDescent="0.25">
      <c r="A88" s="24" t="s">
        <v>161</v>
      </c>
      <c r="B88" s="25" t="s">
        <v>313</v>
      </c>
      <c r="C88" s="26">
        <v>23285728.289999999</v>
      </c>
      <c r="D88" s="26">
        <v>154044576</v>
      </c>
      <c r="E88" s="26">
        <v>9502751.8100000005</v>
      </c>
      <c r="F88" s="27">
        <f t="shared" si="16"/>
        <v>40.809339058039832</v>
      </c>
      <c r="G88" s="27">
        <f t="shared" si="17"/>
        <v>6.1688324618453301</v>
      </c>
      <c r="H88" s="28">
        <f t="shared" si="18"/>
        <v>-13782976.479999999</v>
      </c>
      <c r="J88" s="38"/>
    </row>
    <row r="89" spans="1:10" ht="12.75" customHeight="1" x14ac:dyDescent="0.25">
      <c r="A89" s="22" t="s">
        <v>189</v>
      </c>
      <c r="B89" s="17" t="s">
        <v>373</v>
      </c>
      <c r="C89" s="18">
        <v>6750617.4500000002</v>
      </c>
      <c r="D89" s="18">
        <v>28168210</v>
      </c>
      <c r="E89" s="18">
        <v>7530506.1600000001</v>
      </c>
      <c r="F89" s="19">
        <f t="shared" si="16"/>
        <v>111.55285002855553</v>
      </c>
      <c r="G89" s="19">
        <f t="shared" si="17"/>
        <v>26.734059991742466</v>
      </c>
      <c r="H89" s="20">
        <f t="shared" si="18"/>
        <v>779888.71</v>
      </c>
      <c r="J89" s="38"/>
    </row>
    <row r="90" spans="1:10" ht="12.75" customHeight="1" x14ac:dyDescent="0.25">
      <c r="A90" s="24" t="s">
        <v>160</v>
      </c>
      <c r="B90" s="25" t="s">
        <v>4</v>
      </c>
      <c r="C90" s="26">
        <v>6549927.6399999997</v>
      </c>
      <c r="D90" s="26">
        <v>27786710</v>
      </c>
      <c r="E90" s="26">
        <v>7479219.1600000001</v>
      </c>
      <c r="F90" s="27">
        <f t="shared" si="16"/>
        <v>114.18781353132627</v>
      </c>
      <c r="G90" s="27">
        <f t="shared" si="17"/>
        <v>26.916533695424899</v>
      </c>
      <c r="H90" s="28">
        <f t="shared" si="18"/>
        <v>929291.52000000048</v>
      </c>
      <c r="J90" s="38"/>
    </row>
    <row r="91" spans="1:10" ht="12.75" customHeight="1" x14ac:dyDescent="0.25">
      <c r="A91" s="24" t="s">
        <v>161</v>
      </c>
      <c r="B91" s="25" t="s">
        <v>313</v>
      </c>
      <c r="C91" s="26">
        <v>200689.81</v>
      </c>
      <c r="D91" s="26">
        <v>381500</v>
      </c>
      <c r="E91" s="26">
        <v>51287</v>
      </c>
      <c r="F91" s="27">
        <f t="shared" si="16"/>
        <v>25.555358291484755</v>
      </c>
      <c r="G91" s="27">
        <f t="shared" si="17"/>
        <v>13.4435124508519</v>
      </c>
      <c r="H91" s="28">
        <f t="shared" si="18"/>
        <v>-149402.81</v>
      </c>
      <c r="J91" s="38"/>
    </row>
    <row r="92" spans="1:10" ht="12.75" customHeight="1" x14ac:dyDescent="0.25">
      <c r="A92" s="22" t="s">
        <v>310</v>
      </c>
      <c r="B92" s="17" t="s">
        <v>32</v>
      </c>
      <c r="C92" s="18">
        <v>118613.78</v>
      </c>
      <c r="D92" s="18">
        <v>500000</v>
      </c>
      <c r="E92" s="18">
        <v>90310.09</v>
      </c>
      <c r="F92" s="19">
        <f t="shared" si="16"/>
        <v>76.137941139722557</v>
      </c>
      <c r="G92" s="19">
        <f t="shared" si="17"/>
        <v>18.062017999999998</v>
      </c>
      <c r="H92" s="20">
        <f t="shared" si="18"/>
        <v>-28303.690000000002</v>
      </c>
      <c r="J92" s="38"/>
    </row>
    <row r="93" spans="1:10" ht="12.75" customHeight="1" x14ac:dyDescent="0.25">
      <c r="A93" s="24" t="s">
        <v>160</v>
      </c>
      <c r="B93" s="25" t="s">
        <v>4</v>
      </c>
      <c r="C93" s="26">
        <v>118613.78</v>
      </c>
      <c r="D93" s="26">
        <v>500000</v>
      </c>
      <c r="E93" s="26">
        <v>90310.09</v>
      </c>
      <c r="F93" s="27">
        <f t="shared" si="16"/>
        <v>76.137941139722557</v>
      </c>
      <c r="G93" s="27">
        <f t="shared" si="17"/>
        <v>18.062017999999998</v>
      </c>
      <c r="H93" s="28">
        <f t="shared" si="18"/>
        <v>-28303.690000000002</v>
      </c>
      <c r="J93" s="38"/>
    </row>
    <row r="94" spans="1:10" ht="12.75" customHeight="1" x14ac:dyDescent="0.25">
      <c r="A94" s="16" t="s">
        <v>190</v>
      </c>
      <c r="B94" s="17" t="s">
        <v>33</v>
      </c>
      <c r="C94" s="18">
        <v>101072865.45999999</v>
      </c>
      <c r="D94" s="18">
        <v>352258224</v>
      </c>
      <c r="E94" s="18">
        <v>99793128.260000005</v>
      </c>
      <c r="F94" s="19">
        <f t="shared" si="16"/>
        <v>98.733846919075972</v>
      </c>
      <c r="G94" s="19">
        <f t="shared" si="17"/>
        <v>28.329538236699907</v>
      </c>
      <c r="H94" s="20">
        <f t="shared" si="18"/>
        <v>-1279737.1999999881</v>
      </c>
      <c r="J94" s="38"/>
    </row>
    <row r="95" spans="1:10" ht="12.75" customHeight="1" x14ac:dyDescent="0.25">
      <c r="A95" s="16" t="s">
        <v>191</v>
      </c>
      <c r="B95" s="17" t="s">
        <v>34</v>
      </c>
      <c r="C95" s="18">
        <v>1815038.58</v>
      </c>
      <c r="D95" s="18">
        <v>8350900</v>
      </c>
      <c r="E95" s="18">
        <v>2073719.56</v>
      </c>
      <c r="F95" s="19">
        <f t="shared" si="16"/>
        <v>114.25209264697833</v>
      </c>
      <c r="G95" s="19">
        <f t="shared" si="17"/>
        <v>24.832288256355604</v>
      </c>
      <c r="H95" s="20">
        <f t="shared" si="18"/>
        <v>258680.97999999998</v>
      </c>
      <c r="J95" s="38"/>
    </row>
    <row r="96" spans="1:10" ht="12.75" customHeight="1" x14ac:dyDescent="0.25">
      <c r="A96" s="22" t="s">
        <v>192</v>
      </c>
      <c r="B96" s="17" t="s">
        <v>374</v>
      </c>
      <c r="C96" s="18">
        <v>1815038.58</v>
      </c>
      <c r="D96" s="18">
        <v>8350900</v>
      </c>
      <c r="E96" s="18">
        <v>2073719.56</v>
      </c>
      <c r="F96" s="19">
        <f t="shared" si="16"/>
        <v>114.25209264697833</v>
      </c>
      <c r="G96" s="19">
        <f t="shared" si="17"/>
        <v>24.832288256355604</v>
      </c>
      <c r="H96" s="20">
        <f t="shared" si="18"/>
        <v>258680.97999999998</v>
      </c>
      <c r="J96" s="38"/>
    </row>
    <row r="97" spans="1:10" ht="12.75" customHeight="1" x14ac:dyDescent="0.25">
      <c r="A97" s="24" t="s">
        <v>160</v>
      </c>
      <c r="B97" s="25" t="s">
        <v>4</v>
      </c>
      <c r="C97" s="26">
        <v>1806054.83</v>
      </c>
      <c r="D97" s="26">
        <v>8140900</v>
      </c>
      <c r="E97" s="26">
        <v>2073719.56</v>
      </c>
      <c r="F97" s="27">
        <f t="shared" si="16"/>
        <v>114.82040996507288</v>
      </c>
      <c r="G97" s="27">
        <f t="shared" si="17"/>
        <v>25.47285386136668</v>
      </c>
      <c r="H97" s="28">
        <f t="shared" si="18"/>
        <v>267664.73</v>
      </c>
      <c r="J97" s="38"/>
    </row>
    <row r="98" spans="1:10" ht="12.75" customHeight="1" x14ac:dyDescent="0.25">
      <c r="A98" s="24" t="s">
        <v>161</v>
      </c>
      <c r="B98" s="25" t="s">
        <v>313</v>
      </c>
      <c r="C98" s="26">
        <v>8983.75</v>
      </c>
      <c r="D98" s="26">
        <v>210000</v>
      </c>
      <c r="E98" s="26"/>
      <c r="F98" s="27">
        <f t="shared" si="16"/>
        <v>0</v>
      </c>
      <c r="G98" s="27">
        <f t="shared" si="17"/>
        <v>0</v>
      </c>
      <c r="H98" s="28">
        <f t="shared" si="18"/>
        <v>-8983.75</v>
      </c>
      <c r="J98" s="38"/>
    </row>
    <row r="99" spans="1:10" ht="12.75" customHeight="1" x14ac:dyDescent="0.25">
      <c r="A99" s="16" t="s">
        <v>193</v>
      </c>
      <c r="B99" s="17" t="s">
        <v>35</v>
      </c>
      <c r="C99" s="18">
        <v>1363869596.51</v>
      </c>
      <c r="D99" s="18">
        <v>7273636119</v>
      </c>
      <c r="E99" s="18">
        <v>1644879694.8</v>
      </c>
      <c r="F99" s="19">
        <f t="shared" si="16"/>
        <v>120.60388317248771</v>
      </c>
      <c r="G99" s="19">
        <f t="shared" si="17"/>
        <v>22.614269780464941</v>
      </c>
      <c r="H99" s="20">
        <f t="shared" si="18"/>
        <v>281010098.28999996</v>
      </c>
      <c r="J99" s="38"/>
    </row>
    <row r="100" spans="1:10" ht="12.75" customHeight="1" x14ac:dyDescent="0.25">
      <c r="A100" s="22" t="s">
        <v>194</v>
      </c>
      <c r="B100" s="17" t="s">
        <v>36</v>
      </c>
      <c r="C100" s="18">
        <v>1363869596.51</v>
      </c>
      <c r="D100" s="18">
        <v>7273636119</v>
      </c>
      <c r="E100" s="18">
        <v>1644879694.8</v>
      </c>
      <c r="F100" s="19">
        <f t="shared" si="16"/>
        <v>120.60388317248771</v>
      </c>
      <c r="G100" s="19">
        <f t="shared" si="17"/>
        <v>22.614269780464941</v>
      </c>
      <c r="H100" s="20">
        <f t="shared" si="18"/>
        <v>281010098.28999996</v>
      </c>
      <c r="J100" s="38"/>
    </row>
    <row r="101" spans="1:10" ht="12.75" customHeight="1" x14ac:dyDescent="0.25">
      <c r="A101" s="24" t="s">
        <v>160</v>
      </c>
      <c r="B101" s="25" t="s">
        <v>4</v>
      </c>
      <c r="C101" s="26">
        <v>1306581047.6900001</v>
      </c>
      <c r="D101" s="26">
        <v>4164242128</v>
      </c>
      <c r="E101" s="26">
        <v>1261620825.21</v>
      </c>
      <c r="F101" s="27">
        <f t="shared" si="16"/>
        <v>96.558941172498365</v>
      </c>
      <c r="G101" s="27">
        <f t="shared" si="17"/>
        <v>30.296529030504061</v>
      </c>
      <c r="H101" s="28">
        <f t="shared" si="18"/>
        <v>-44960222.480000019</v>
      </c>
      <c r="J101" s="38"/>
    </row>
    <row r="102" spans="1:10" ht="12.75" customHeight="1" x14ac:dyDescent="0.25">
      <c r="A102" s="24" t="s">
        <v>161</v>
      </c>
      <c r="B102" s="25" t="s">
        <v>313</v>
      </c>
      <c r="C102" s="26">
        <v>57288548.82</v>
      </c>
      <c r="D102" s="26">
        <v>3109393991</v>
      </c>
      <c r="E102" s="26">
        <v>383258869.58999997</v>
      </c>
      <c r="F102" s="27">
        <f t="shared" si="16"/>
        <v>668.9973432460215</v>
      </c>
      <c r="G102" s="27">
        <f t="shared" si="17"/>
        <v>12.325838111841902</v>
      </c>
      <c r="H102" s="28">
        <f t="shared" si="18"/>
        <v>325970320.76999998</v>
      </c>
      <c r="J102" s="38"/>
    </row>
    <row r="103" spans="1:10" ht="12.75" customHeight="1" x14ac:dyDescent="0.25">
      <c r="A103" s="16" t="s">
        <v>195</v>
      </c>
      <c r="B103" s="17" t="s">
        <v>375</v>
      </c>
      <c r="C103" s="18">
        <v>11426524.810000001</v>
      </c>
      <c r="D103" s="18">
        <v>150287533</v>
      </c>
      <c r="E103" s="18">
        <v>13285886.41</v>
      </c>
      <c r="F103" s="19">
        <f t="shared" si="16"/>
        <v>116.27232803426608</v>
      </c>
      <c r="G103" s="19">
        <f t="shared" si="17"/>
        <v>8.8403117309803747</v>
      </c>
      <c r="H103" s="20">
        <f t="shared" si="18"/>
        <v>1859361.5999999996</v>
      </c>
      <c r="J103" s="38"/>
    </row>
    <row r="104" spans="1:10" ht="12.75" customHeight="1" x14ac:dyDescent="0.25">
      <c r="A104" s="22" t="s">
        <v>196</v>
      </c>
      <c r="B104" s="17" t="s">
        <v>376</v>
      </c>
      <c r="C104" s="18">
        <v>9271054.0700000003</v>
      </c>
      <c r="D104" s="18">
        <v>139164266</v>
      </c>
      <c r="E104" s="18">
        <v>10828292.67</v>
      </c>
      <c r="F104" s="19">
        <f t="shared" si="16"/>
        <v>116.79678047654834</v>
      </c>
      <c r="G104" s="19">
        <f t="shared" si="17"/>
        <v>7.7809433277936453</v>
      </c>
      <c r="H104" s="20">
        <f t="shared" si="18"/>
        <v>1557238.5999999996</v>
      </c>
      <c r="J104" s="38"/>
    </row>
    <row r="105" spans="1:10" ht="12.75" customHeight="1" x14ac:dyDescent="0.25">
      <c r="A105" s="24" t="s">
        <v>160</v>
      </c>
      <c r="B105" s="25" t="s">
        <v>4</v>
      </c>
      <c r="C105" s="26">
        <v>9266219.0700000003</v>
      </c>
      <c r="D105" s="26">
        <v>138504266</v>
      </c>
      <c r="E105" s="26">
        <v>10822792.029999999</v>
      </c>
      <c r="F105" s="27">
        <f t="shared" si="16"/>
        <v>116.79836131912214</v>
      </c>
      <c r="G105" s="27">
        <f t="shared" si="17"/>
        <v>7.8140495903570208</v>
      </c>
      <c r="H105" s="28">
        <f t="shared" si="18"/>
        <v>1556572.959999999</v>
      </c>
      <c r="J105" s="38"/>
    </row>
    <row r="106" spans="1:10" ht="12.75" customHeight="1" x14ac:dyDescent="0.25">
      <c r="A106" s="24" t="s">
        <v>161</v>
      </c>
      <c r="B106" s="25" t="s">
        <v>313</v>
      </c>
      <c r="C106" s="26">
        <v>4835</v>
      </c>
      <c r="D106" s="26">
        <v>660000</v>
      </c>
      <c r="E106" s="26">
        <v>5500.64</v>
      </c>
      <c r="F106" s="27">
        <f t="shared" si="16"/>
        <v>113.76711478800414</v>
      </c>
      <c r="G106" s="27">
        <f t="shared" si="17"/>
        <v>0.83343030303030308</v>
      </c>
      <c r="H106" s="28">
        <f t="shared" si="18"/>
        <v>665.64000000000033</v>
      </c>
      <c r="J106" s="38"/>
    </row>
    <row r="107" spans="1:10" ht="12.75" customHeight="1" x14ac:dyDescent="0.25">
      <c r="A107" s="22" t="s">
        <v>197</v>
      </c>
      <c r="B107" s="17" t="s">
        <v>37</v>
      </c>
      <c r="C107" s="18">
        <v>2155470.7400000002</v>
      </c>
      <c r="D107" s="18">
        <v>11123267</v>
      </c>
      <c r="E107" s="18">
        <v>2457593.7400000002</v>
      </c>
      <c r="F107" s="19">
        <f t="shared" si="16"/>
        <v>114.01656697970299</v>
      </c>
      <c r="G107" s="19">
        <f t="shared" si="17"/>
        <v>22.094171973036342</v>
      </c>
      <c r="H107" s="20">
        <f t="shared" si="18"/>
        <v>302123</v>
      </c>
      <c r="J107" s="38"/>
    </row>
    <row r="108" spans="1:10" ht="12.75" customHeight="1" x14ac:dyDescent="0.25">
      <c r="A108" s="24" t="s">
        <v>160</v>
      </c>
      <c r="B108" s="25" t="s">
        <v>4</v>
      </c>
      <c r="C108" s="26">
        <v>2155470.7400000002</v>
      </c>
      <c r="D108" s="26">
        <v>11095267</v>
      </c>
      <c r="E108" s="26">
        <v>2451671.38</v>
      </c>
      <c r="F108" s="27">
        <f t="shared" si="16"/>
        <v>113.74180750883214</v>
      </c>
      <c r="G108" s="27">
        <f t="shared" si="17"/>
        <v>22.096551439456118</v>
      </c>
      <c r="H108" s="28">
        <f t="shared" si="18"/>
        <v>296200.63999999966</v>
      </c>
      <c r="J108" s="38"/>
    </row>
    <row r="109" spans="1:10" ht="12.75" customHeight="1" x14ac:dyDescent="0.25">
      <c r="A109" s="24" t="s">
        <v>161</v>
      </c>
      <c r="B109" s="25" t="s">
        <v>313</v>
      </c>
      <c r="C109" s="26"/>
      <c r="D109" s="26">
        <v>28000</v>
      </c>
      <c r="E109" s="26">
        <v>5922.36</v>
      </c>
      <c r="F109" s="27" t="str">
        <f t="shared" si="16"/>
        <v>x</v>
      </c>
      <c r="G109" s="27">
        <f t="shared" si="17"/>
        <v>21.151285714285713</v>
      </c>
      <c r="H109" s="28">
        <f t="shared" si="18"/>
        <v>5922.36</v>
      </c>
      <c r="J109" s="38"/>
    </row>
    <row r="110" spans="1:10" ht="12.75" customHeight="1" x14ac:dyDescent="0.25">
      <c r="A110" s="16" t="s">
        <v>198</v>
      </c>
      <c r="B110" s="17" t="s">
        <v>377</v>
      </c>
      <c r="C110" s="18">
        <v>39457925.75</v>
      </c>
      <c r="D110" s="18">
        <v>790411062</v>
      </c>
      <c r="E110" s="18">
        <v>106006954.43000001</v>
      </c>
      <c r="F110" s="19">
        <f t="shared" si="16"/>
        <v>268.65820342824281</v>
      </c>
      <c r="G110" s="19">
        <f t="shared" si="17"/>
        <v>13.411623334542858</v>
      </c>
      <c r="H110" s="20">
        <f t="shared" si="18"/>
        <v>66549028.680000007</v>
      </c>
      <c r="J110" s="38"/>
    </row>
    <row r="111" spans="1:10" ht="12.75" customHeight="1" x14ac:dyDescent="0.25">
      <c r="A111" s="22" t="s">
        <v>199</v>
      </c>
      <c r="B111" s="17" t="s">
        <v>378</v>
      </c>
      <c r="C111" s="18">
        <v>39457925.75</v>
      </c>
      <c r="D111" s="18">
        <v>790411062</v>
      </c>
      <c r="E111" s="18">
        <v>106006954.43000001</v>
      </c>
      <c r="F111" s="19">
        <f t="shared" si="16"/>
        <v>268.65820342824281</v>
      </c>
      <c r="G111" s="19">
        <f t="shared" si="17"/>
        <v>13.411623334542858</v>
      </c>
      <c r="H111" s="20">
        <f t="shared" si="18"/>
        <v>66549028.680000007</v>
      </c>
      <c r="J111" s="38"/>
    </row>
    <row r="112" spans="1:10" ht="12.75" customHeight="1" x14ac:dyDescent="0.25">
      <c r="A112" s="24" t="s">
        <v>160</v>
      </c>
      <c r="B112" s="25" t="s">
        <v>4</v>
      </c>
      <c r="C112" s="26">
        <v>29450511.629999999</v>
      </c>
      <c r="D112" s="26">
        <v>496244998</v>
      </c>
      <c r="E112" s="26">
        <v>89743136.670000002</v>
      </c>
      <c r="F112" s="27">
        <f t="shared" si="16"/>
        <v>304.72522106740729</v>
      </c>
      <c r="G112" s="27">
        <f t="shared" si="17"/>
        <v>18.08444156247193</v>
      </c>
      <c r="H112" s="28">
        <f t="shared" si="18"/>
        <v>60292625.040000007</v>
      </c>
      <c r="J112" s="38"/>
    </row>
    <row r="113" spans="1:10" ht="12.75" customHeight="1" x14ac:dyDescent="0.25">
      <c r="A113" s="24" t="s">
        <v>161</v>
      </c>
      <c r="B113" s="25" t="s">
        <v>313</v>
      </c>
      <c r="C113" s="26">
        <v>10007414.119999999</v>
      </c>
      <c r="D113" s="26">
        <v>294166064</v>
      </c>
      <c r="E113" s="26">
        <v>16263817.76</v>
      </c>
      <c r="F113" s="27">
        <f t="shared" si="16"/>
        <v>162.51768503810052</v>
      </c>
      <c r="G113" s="27">
        <f t="shared" si="17"/>
        <v>5.5287879026045639</v>
      </c>
      <c r="H113" s="28">
        <f t="shared" si="18"/>
        <v>6256403.6400000006</v>
      </c>
      <c r="J113" s="38"/>
    </row>
    <row r="114" spans="1:10" ht="12.75" customHeight="1" x14ac:dyDescent="0.25">
      <c r="A114" s="16" t="s">
        <v>200</v>
      </c>
      <c r="B114" s="17" t="s">
        <v>38</v>
      </c>
      <c r="C114" s="18">
        <v>36212540.909999996</v>
      </c>
      <c r="D114" s="18">
        <v>697151199</v>
      </c>
      <c r="E114" s="18">
        <v>19667332.719999999</v>
      </c>
      <c r="F114" s="19">
        <f t="shared" si="16"/>
        <v>54.310833279773853</v>
      </c>
      <c r="G114" s="19">
        <f t="shared" si="17"/>
        <v>2.8211000351445996</v>
      </c>
      <c r="H114" s="20">
        <f t="shared" si="18"/>
        <v>-16545208.189999998</v>
      </c>
      <c r="J114" s="38"/>
    </row>
    <row r="115" spans="1:10" ht="12.75" customHeight="1" x14ac:dyDescent="0.25">
      <c r="A115" s="22" t="s">
        <v>201</v>
      </c>
      <c r="B115" s="17" t="s">
        <v>39</v>
      </c>
      <c r="C115" s="18">
        <v>36212540.909999996</v>
      </c>
      <c r="D115" s="18">
        <v>697151199</v>
      </c>
      <c r="E115" s="18">
        <v>19667332.719999999</v>
      </c>
      <c r="F115" s="19">
        <f t="shared" si="16"/>
        <v>54.310833279773853</v>
      </c>
      <c r="G115" s="19">
        <f t="shared" si="17"/>
        <v>2.8211000351445996</v>
      </c>
      <c r="H115" s="20">
        <f t="shared" si="18"/>
        <v>-16545208.189999998</v>
      </c>
      <c r="J115" s="38"/>
    </row>
    <row r="116" spans="1:10" ht="12.75" customHeight="1" x14ac:dyDescent="0.25">
      <c r="A116" s="24" t="s">
        <v>160</v>
      </c>
      <c r="B116" s="25" t="s">
        <v>4</v>
      </c>
      <c r="C116" s="26">
        <v>36197451.609999999</v>
      </c>
      <c r="D116" s="26">
        <v>280907053</v>
      </c>
      <c r="E116" s="26">
        <v>19666989.719999999</v>
      </c>
      <c r="F116" s="27">
        <f t="shared" si="16"/>
        <v>54.332525758710446</v>
      </c>
      <c r="G116" s="27">
        <f t="shared" si="17"/>
        <v>7.0012445433329864</v>
      </c>
      <c r="H116" s="28">
        <f t="shared" si="18"/>
        <v>-16530461.890000001</v>
      </c>
      <c r="J116" s="38"/>
    </row>
    <row r="117" spans="1:10" ht="12.75" customHeight="1" x14ac:dyDescent="0.25">
      <c r="A117" s="24" t="s">
        <v>161</v>
      </c>
      <c r="B117" s="25" t="s">
        <v>313</v>
      </c>
      <c r="C117" s="26">
        <v>15089.3</v>
      </c>
      <c r="D117" s="26">
        <v>416244146</v>
      </c>
      <c r="E117" s="26">
        <v>343</v>
      </c>
      <c r="F117" s="27">
        <f t="shared" si="16"/>
        <v>2.2731339425950838</v>
      </c>
      <c r="G117" s="27">
        <f t="shared" si="17"/>
        <v>8.2403561298373181E-5</v>
      </c>
      <c r="H117" s="28">
        <f t="shared" si="18"/>
        <v>-14746.3</v>
      </c>
      <c r="J117" s="38"/>
    </row>
    <row r="118" spans="1:10" ht="12.75" customHeight="1" x14ac:dyDescent="0.25">
      <c r="A118" s="16" t="s">
        <v>338</v>
      </c>
      <c r="B118" s="17" t="s">
        <v>339</v>
      </c>
      <c r="C118" s="18">
        <v>617522428.71000004</v>
      </c>
      <c r="D118" s="18">
        <v>2177005828</v>
      </c>
      <c r="E118" s="18">
        <v>674295208.00999999</v>
      </c>
      <c r="F118" s="19">
        <f t="shared" ref="F118:F149" si="22">IF(C118=0,"x",E118/C118*100)</f>
        <v>109.19363842680141</v>
      </c>
      <c r="G118" s="19">
        <f t="shared" ref="G118:G149" si="23">IF(D118=0,"x",E118/D118*100)</f>
        <v>30.973514142103621</v>
      </c>
      <c r="H118" s="30">
        <f t="shared" si="18"/>
        <v>56772779.299999952</v>
      </c>
      <c r="J118" s="38"/>
    </row>
    <row r="119" spans="1:10" ht="12.75" customHeight="1" x14ac:dyDescent="0.25">
      <c r="A119" s="22" t="s">
        <v>340</v>
      </c>
      <c r="B119" s="17" t="s">
        <v>341</v>
      </c>
      <c r="C119" s="18">
        <v>617522428.71000004</v>
      </c>
      <c r="D119" s="18">
        <v>2177005828</v>
      </c>
      <c r="E119" s="18">
        <v>674295208.00999999</v>
      </c>
      <c r="F119" s="19">
        <f t="shared" si="22"/>
        <v>109.19363842680141</v>
      </c>
      <c r="G119" s="19">
        <f t="shared" si="23"/>
        <v>30.973514142103621</v>
      </c>
      <c r="H119" s="30">
        <f t="shared" si="18"/>
        <v>56772779.299999952</v>
      </c>
      <c r="J119" s="38"/>
    </row>
    <row r="120" spans="1:10" ht="12.75" customHeight="1" x14ac:dyDescent="0.25">
      <c r="A120" s="24" t="s">
        <v>160</v>
      </c>
      <c r="B120" s="25" t="s">
        <v>4</v>
      </c>
      <c r="C120" s="26">
        <v>617507255.80999994</v>
      </c>
      <c r="D120" s="26">
        <v>2176645828</v>
      </c>
      <c r="E120" s="26">
        <v>674284004.00999999</v>
      </c>
      <c r="F120" s="27">
        <f t="shared" si="22"/>
        <v>109.1945070549049</v>
      </c>
      <c r="G120" s="27">
        <f t="shared" si="23"/>
        <v>30.978122179370011</v>
      </c>
      <c r="H120" s="28">
        <f t="shared" si="18"/>
        <v>56776748.200000048</v>
      </c>
      <c r="J120" s="38"/>
    </row>
    <row r="121" spans="1:10" ht="12.75" customHeight="1" x14ac:dyDescent="0.25">
      <c r="A121" s="24" t="s">
        <v>161</v>
      </c>
      <c r="B121" s="25" t="s">
        <v>313</v>
      </c>
      <c r="C121" s="26">
        <v>15172.9</v>
      </c>
      <c r="D121" s="26">
        <v>360000</v>
      </c>
      <c r="E121" s="26">
        <v>11204</v>
      </c>
      <c r="F121" s="27">
        <f t="shared" ref="F121:F122" si="24">IF(C121=0,"x",E121/C121*100)</f>
        <v>73.842179148350013</v>
      </c>
      <c r="G121" s="27">
        <f t="shared" ref="G121:G122" si="25">IF(D121=0,"x",E121/D121*100)</f>
        <v>3.112222222222222</v>
      </c>
      <c r="H121" s="28">
        <f t="shared" ref="H121:H122" si="26">+E121-C121</f>
        <v>-3968.8999999999996</v>
      </c>
      <c r="J121" s="38"/>
    </row>
    <row r="122" spans="1:10" ht="12.75" customHeight="1" x14ac:dyDescent="0.25">
      <c r="A122" s="16" t="s">
        <v>329</v>
      </c>
      <c r="B122" s="17" t="s">
        <v>330</v>
      </c>
      <c r="C122" s="18">
        <v>105198843.61</v>
      </c>
      <c r="D122" s="18">
        <v>369148993</v>
      </c>
      <c r="E122" s="18">
        <v>106078816.23</v>
      </c>
      <c r="F122" s="19">
        <f t="shared" si="24"/>
        <v>100.83648506941987</v>
      </c>
      <c r="G122" s="19">
        <f t="shared" si="25"/>
        <v>28.736043776773894</v>
      </c>
      <c r="H122" s="30">
        <f t="shared" si="26"/>
        <v>879972.62000000477</v>
      </c>
      <c r="J122" s="38"/>
    </row>
    <row r="123" spans="1:10" ht="12.75" customHeight="1" x14ac:dyDescent="0.25">
      <c r="A123" s="22" t="s">
        <v>331</v>
      </c>
      <c r="B123" s="17" t="s">
        <v>42</v>
      </c>
      <c r="C123" s="18">
        <v>105198843.61</v>
      </c>
      <c r="D123" s="18">
        <v>360929993</v>
      </c>
      <c r="E123" s="18">
        <v>106078816.23</v>
      </c>
      <c r="F123" s="19">
        <f t="shared" ref="F123:F128" si="27">IF(C123=0,"x",E123/C123*100)</f>
        <v>100.83648506941987</v>
      </c>
      <c r="G123" s="19">
        <f t="shared" ref="G123:G129" si="28">IF(D123=0,"x",E123/D123*100)</f>
        <v>29.390413179100918</v>
      </c>
      <c r="H123" s="20">
        <f t="shared" ref="H123:H130" si="29">+E123-C123</f>
        <v>879972.62000000477</v>
      </c>
      <c r="J123" s="38"/>
    </row>
    <row r="124" spans="1:10" ht="12.75" customHeight="1" x14ac:dyDescent="0.25">
      <c r="A124" s="24" t="s">
        <v>160</v>
      </c>
      <c r="B124" s="25" t="s">
        <v>4</v>
      </c>
      <c r="C124" s="26">
        <v>104953062.86</v>
      </c>
      <c r="D124" s="26">
        <v>356610993</v>
      </c>
      <c r="E124" s="26">
        <v>105979019.18000001</v>
      </c>
      <c r="F124" s="27">
        <f t="shared" si="27"/>
        <v>100.97753823665781</v>
      </c>
      <c r="G124" s="27">
        <f t="shared" si="28"/>
        <v>29.718382568200862</v>
      </c>
      <c r="H124" s="28">
        <f t="shared" si="29"/>
        <v>1025956.3200000077</v>
      </c>
      <c r="J124" s="38"/>
    </row>
    <row r="125" spans="1:10" ht="12.75" customHeight="1" x14ac:dyDescent="0.25">
      <c r="A125" s="24" t="s">
        <v>161</v>
      </c>
      <c r="B125" s="25" t="s">
        <v>313</v>
      </c>
      <c r="C125" s="26">
        <v>245780.75</v>
      </c>
      <c r="D125" s="26">
        <v>4319000</v>
      </c>
      <c r="E125" s="26">
        <v>99797.05</v>
      </c>
      <c r="F125" s="27">
        <f t="shared" si="27"/>
        <v>40.604095316659262</v>
      </c>
      <c r="G125" s="27">
        <f t="shared" si="28"/>
        <v>2.3106517712433434</v>
      </c>
      <c r="H125" s="28">
        <f t="shared" si="29"/>
        <v>-145983.70000000001</v>
      </c>
      <c r="J125" s="38"/>
    </row>
    <row r="126" spans="1:10" ht="12.75" customHeight="1" x14ac:dyDescent="0.25">
      <c r="A126" s="22" t="s">
        <v>424</v>
      </c>
      <c r="B126" s="17" t="s">
        <v>425</v>
      </c>
      <c r="C126" s="26"/>
      <c r="D126" s="26">
        <v>8219000</v>
      </c>
      <c r="E126" s="26"/>
      <c r="F126" s="19" t="str">
        <f t="shared" si="27"/>
        <v>x</v>
      </c>
      <c r="G126" s="19">
        <f t="shared" si="28"/>
        <v>0</v>
      </c>
      <c r="H126" s="30">
        <f t="shared" si="29"/>
        <v>0</v>
      </c>
      <c r="J126" s="38"/>
    </row>
    <row r="127" spans="1:10" ht="12.75" customHeight="1" x14ac:dyDescent="0.25">
      <c r="A127" s="24" t="s">
        <v>160</v>
      </c>
      <c r="B127" s="25" t="s">
        <v>4</v>
      </c>
      <c r="C127" s="26"/>
      <c r="D127" s="26">
        <v>7644000</v>
      </c>
      <c r="E127" s="26"/>
      <c r="F127" s="27" t="str">
        <f t="shared" si="27"/>
        <v>x</v>
      </c>
      <c r="G127" s="27">
        <f t="shared" si="28"/>
        <v>0</v>
      </c>
      <c r="H127" s="28">
        <f t="shared" si="29"/>
        <v>0</v>
      </c>
      <c r="J127" s="38"/>
    </row>
    <row r="128" spans="1:10" ht="12.75" customHeight="1" x14ac:dyDescent="0.25">
      <c r="A128" s="24" t="s">
        <v>161</v>
      </c>
      <c r="B128" s="25" t="s">
        <v>313</v>
      </c>
      <c r="C128" s="26"/>
      <c r="D128" s="26">
        <v>575000</v>
      </c>
      <c r="E128" s="26"/>
      <c r="F128" s="27" t="str">
        <f t="shared" si="27"/>
        <v>x</v>
      </c>
      <c r="G128" s="27">
        <f t="shared" si="28"/>
        <v>0</v>
      </c>
      <c r="H128" s="28">
        <f t="shared" si="29"/>
        <v>0</v>
      </c>
      <c r="J128" s="38"/>
    </row>
    <row r="129" spans="1:10" ht="12.75" customHeight="1" x14ac:dyDescent="0.25">
      <c r="A129" s="16" t="s">
        <v>202</v>
      </c>
      <c r="B129" s="17" t="s">
        <v>40</v>
      </c>
      <c r="C129" s="18">
        <v>2034519340.45</v>
      </c>
      <c r="D129" s="18">
        <v>5964302418</v>
      </c>
      <c r="E129" s="18">
        <v>1967112019.1500001</v>
      </c>
      <c r="F129" s="27">
        <f t="shared" ref="F129:F130" si="30">IF(C129=0,"x",E129/C129*100)</f>
        <v>96.686818357544311</v>
      </c>
      <c r="G129" s="27">
        <f t="shared" si="28"/>
        <v>32.981426515418519</v>
      </c>
      <c r="H129" s="28">
        <f t="shared" si="29"/>
        <v>-67407321.299999952</v>
      </c>
      <c r="J129" s="38"/>
    </row>
    <row r="130" spans="1:10" ht="12.75" customHeight="1" x14ac:dyDescent="0.25">
      <c r="A130" s="22" t="s">
        <v>203</v>
      </c>
      <c r="B130" s="17" t="s">
        <v>41</v>
      </c>
      <c r="C130" s="18">
        <v>2034519340.45</v>
      </c>
      <c r="D130" s="18">
        <v>5964302418</v>
      </c>
      <c r="E130" s="18">
        <v>1967112019.1500001</v>
      </c>
      <c r="F130" s="27">
        <f t="shared" si="30"/>
        <v>96.686818357544311</v>
      </c>
      <c r="G130" s="27">
        <f t="shared" ref="G130" si="31">IF(D130=0,"x",E130/D130*100)</f>
        <v>32.981426515418519</v>
      </c>
      <c r="H130" s="28">
        <f t="shared" si="29"/>
        <v>-67407321.299999952</v>
      </c>
      <c r="J130" s="38"/>
    </row>
    <row r="131" spans="1:10" ht="12.75" customHeight="1" x14ac:dyDescent="0.25">
      <c r="A131" s="24" t="s">
        <v>160</v>
      </c>
      <c r="B131" s="25" t="s">
        <v>4</v>
      </c>
      <c r="C131" s="26">
        <v>1856973562.03</v>
      </c>
      <c r="D131" s="26">
        <v>5506695868</v>
      </c>
      <c r="E131" s="26">
        <v>1921269093.76</v>
      </c>
      <c r="F131" s="27">
        <f t="shared" si="22"/>
        <v>103.46238272017796</v>
      </c>
      <c r="G131" s="27">
        <f t="shared" si="23"/>
        <v>34.889689567290262</v>
      </c>
      <c r="H131" s="28">
        <f t="shared" ref="H131:H149" si="32">+E131-C131</f>
        <v>64295531.730000019</v>
      </c>
      <c r="J131" s="38"/>
    </row>
    <row r="132" spans="1:10" ht="12.75" customHeight="1" x14ac:dyDescent="0.25">
      <c r="A132" s="24" t="s">
        <v>161</v>
      </c>
      <c r="B132" s="25" t="s">
        <v>313</v>
      </c>
      <c r="C132" s="26">
        <v>177545778.41999999</v>
      </c>
      <c r="D132" s="26">
        <v>457606550</v>
      </c>
      <c r="E132" s="26">
        <v>45842925.390000001</v>
      </c>
      <c r="F132" s="27">
        <f t="shared" si="22"/>
        <v>25.820340983582597</v>
      </c>
      <c r="G132" s="27">
        <f t="shared" si="23"/>
        <v>10.017978411803764</v>
      </c>
      <c r="H132" s="28">
        <f t="shared" si="32"/>
        <v>-131702853.02999999</v>
      </c>
      <c r="J132" s="38"/>
    </row>
    <row r="133" spans="1:10" ht="12.75" customHeight="1" x14ac:dyDescent="0.25">
      <c r="A133" s="16" t="s">
        <v>204</v>
      </c>
      <c r="B133" s="17" t="s">
        <v>43</v>
      </c>
      <c r="C133" s="18">
        <v>374115663.83999997</v>
      </c>
      <c r="D133" s="18">
        <v>1173976772</v>
      </c>
      <c r="E133" s="18">
        <v>323563175.44</v>
      </c>
      <c r="F133" s="19">
        <f t="shared" si="22"/>
        <v>86.48747077812277</v>
      </c>
      <c r="G133" s="19">
        <f t="shared" si="23"/>
        <v>27.561292791915648</v>
      </c>
      <c r="H133" s="20">
        <f t="shared" si="32"/>
        <v>-50552488.399999976</v>
      </c>
      <c r="J133" s="38"/>
    </row>
    <row r="134" spans="1:10" ht="12.75" customHeight="1" x14ac:dyDescent="0.25">
      <c r="A134" s="22" t="s">
        <v>205</v>
      </c>
      <c r="B134" s="17" t="s">
        <v>44</v>
      </c>
      <c r="C134" s="18">
        <v>367140454.42000002</v>
      </c>
      <c r="D134" s="18">
        <v>1110261443</v>
      </c>
      <c r="E134" s="18">
        <v>313252569.20999998</v>
      </c>
      <c r="F134" s="19">
        <f t="shared" si="22"/>
        <v>85.322269839445823</v>
      </c>
      <c r="G134" s="19">
        <f t="shared" si="23"/>
        <v>28.214306745947219</v>
      </c>
      <c r="H134" s="20">
        <f t="shared" si="32"/>
        <v>-53887885.210000038</v>
      </c>
      <c r="J134" s="38"/>
    </row>
    <row r="135" spans="1:10" ht="12.75" customHeight="1" x14ac:dyDescent="0.25">
      <c r="A135" s="24" t="s">
        <v>160</v>
      </c>
      <c r="B135" s="25" t="s">
        <v>4</v>
      </c>
      <c r="C135" s="26">
        <v>315215200.12</v>
      </c>
      <c r="D135" s="26">
        <v>964315909</v>
      </c>
      <c r="E135" s="26">
        <v>285381930.69</v>
      </c>
      <c r="F135" s="27">
        <f t="shared" si="22"/>
        <v>90.535586666302038</v>
      </c>
      <c r="G135" s="27">
        <f t="shared" si="23"/>
        <v>29.594236497243141</v>
      </c>
      <c r="H135" s="28">
        <f t="shared" si="32"/>
        <v>-29833269.430000007</v>
      </c>
      <c r="J135" s="38"/>
    </row>
    <row r="136" spans="1:10" ht="12.75" customHeight="1" x14ac:dyDescent="0.25">
      <c r="A136" s="24" t="s">
        <v>161</v>
      </c>
      <c r="B136" s="25" t="s">
        <v>313</v>
      </c>
      <c r="C136" s="26">
        <v>51925254.299999997</v>
      </c>
      <c r="D136" s="26">
        <v>145945534</v>
      </c>
      <c r="E136" s="26">
        <v>27870638.52</v>
      </c>
      <c r="F136" s="27">
        <f t="shared" si="22"/>
        <v>53.674534474066128</v>
      </c>
      <c r="G136" s="27">
        <f t="shared" si="23"/>
        <v>19.096602517484364</v>
      </c>
      <c r="H136" s="28">
        <f t="shared" si="32"/>
        <v>-24054615.779999997</v>
      </c>
      <c r="J136" s="38"/>
    </row>
    <row r="137" spans="1:10" ht="12.75" customHeight="1" x14ac:dyDescent="0.25">
      <c r="A137" s="22" t="s">
        <v>206</v>
      </c>
      <c r="B137" s="17" t="s">
        <v>45</v>
      </c>
      <c r="C137" s="18">
        <v>5327106.2699999996</v>
      </c>
      <c r="D137" s="18">
        <v>42490329</v>
      </c>
      <c r="E137" s="18">
        <v>6721475.9699999997</v>
      </c>
      <c r="F137" s="19">
        <f t="shared" si="22"/>
        <v>126.17499312624001</v>
      </c>
      <c r="G137" s="19">
        <f t="shared" si="23"/>
        <v>15.818837199401303</v>
      </c>
      <c r="H137" s="20">
        <f t="shared" si="32"/>
        <v>1394369.7000000002</v>
      </c>
      <c r="J137" s="38"/>
    </row>
    <row r="138" spans="1:10" ht="12.75" customHeight="1" x14ac:dyDescent="0.25">
      <c r="A138" s="24" t="s">
        <v>160</v>
      </c>
      <c r="B138" s="25" t="s">
        <v>4</v>
      </c>
      <c r="C138" s="26">
        <v>4407535.41</v>
      </c>
      <c r="D138" s="26">
        <v>38787000</v>
      </c>
      <c r="E138" s="26">
        <v>6680318.2000000002</v>
      </c>
      <c r="F138" s="27">
        <f t="shared" si="22"/>
        <v>151.56584300703327</v>
      </c>
      <c r="G138" s="27">
        <f t="shared" si="23"/>
        <v>17.223085569907443</v>
      </c>
      <c r="H138" s="28">
        <f t="shared" si="32"/>
        <v>2272782.79</v>
      </c>
      <c r="J138" s="38"/>
    </row>
    <row r="139" spans="1:10" ht="12.75" customHeight="1" x14ac:dyDescent="0.25">
      <c r="A139" s="24" t="s">
        <v>161</v>
      </c>
      <c r="B139" s="25" t="s">
        <v>313</v>
      </c>
      <c r="C139" s="26">
        <v>919570.86</v>
      </c>
      <c r="D139" s="26">
        <v>3703329</v>
      </c>
      <c r="E139" s="26">
        <v>41157.769999999997</v>
      </c>
      <c r="F139" s="27">
        <f t="shared" si="22"/>
        <v>4.4757583988687939</v>
      </c>
      <c r="G139" s="27">
        <f t="shared" si="23"/>
        <v>1.1113722275282589</v>
      </c>
      <c r="H139" s="28">
        <f t="shared" si="32"/>
        <v>-878413.09</v>
      </c>
      <c r="J139" s="38"/>
    </row>
    <row r="140" spans="1:10" ht="12.75" customHeight="1" x14ac:dyDescent="0.25">
      <c r="A140" s="22" t="s">
        <v>207</v>
      </c>
      <c r="B140" s="17" t="s">
        <v>46</v>
      </c>
      <c r="C140" s="18">
        <v>1648103.15</v>
      </c>
      <c r="D140" s="18">
        <v>9225000</v>
      </c>
      <c r="E140" s="18">
        <v>2659581.5499999998</v>
      </c>
      <c r="F140" s="19">
        <f t="shared" si="22"/>
        <v>161.37227515158864</v>
      </c>
      <c r="G140" s="19">
        <f t="shared" si="23"/>
        <v>28.830152303523032</v>
      </c>
      <c r="H140" s="20">
        <f t="shared" si="32"/>
        <v>1011478.3999999999</v>
      </c>
      <c r="J140" s="38"/>
    </row>
    <row r="141" spans="1:10" ht="12.75" customHeight="1" x14ac:dyDescent="0.25">
      <c r="A141" s="24" t="s">
        <v>160</v>
      </c>
      <c r="B141" s="25" t="s">
        <v>4</v>
      </c>
      <c r="C141" s="26">
        <v>1636120.03</v>
      </c>
      <c r="D141" s="26">
        <v>8702500</v>
      </c>
      <c r="E141" s="26">
        <v>2659581.5499999998</v>
      </c>
      <c r="F141" s="27">
        <f t="shared" si="22"/>
        <v>162.55418314266342</v>
      </c>
      <c r="G141" s="27">
        <f t="shared" si="23"/>
        <v>30.561120942257968</v>
      </c>
      <c r="H141" s="28">
        <f t="shared" si="32"/>
        <v>1023461.5199999998</v>
      </c>
      <c r="J141" s="38"/>
    </row>
    <row r="142" spans="1:10" ht="12.75" customHeight="1" x14ac:dyDescent="0.25">
      <c r="A142" s="24" t="s">
        <v>161</v>
      </c>
      <c r="B142" s="25" t="s">
        <v>313</v>
      </c>
      <c r="C142" s="26">
        <v>11983.12</v>
      </c>
      <c r="D142" s="26">
        <v>522500</v>
      </c>
      <c r="E142" s="26"/>
      <c r="F142" s="27">
        <f t="shared" si="22"/>
        <v>0</v>
      </c>
      <c r="G142" s="27">
        <f t="shared" si="23"/>
        <v>0</v>
      </c>
      <c r="H142" s="28">
        <f t="shared" si="32"/>
        <v>-11983.12</v>
      </c>
      <c r="J142" s="38"/>
    </row>
    <row r="143" spans="1:10" ht="12.75" customHeight="1" x14ac:dyDescent="0.25">
      <c r="A143" s="22" t="s">
        <v>426</v>
      </c>
      <c r="B143" s="17" t="s">
        <v>427</v>
      </c>
      <c r="C143" s="18"/>
      <c r="D143" s="18">
        <v>12000000</v>
      </c>
      <c r="E143" s="18">
        <v>929548.71</v>
      </c>
      <c r="F143" s="19" t="str">
        <f t="shared" si="22"/>
        <v>x</v>
      </c>
      <c r="G143" s="19">
        <f t="shared" ref="G143:G145" si="33">IF(D143=0,"x",E143/D143*100)</f>
        <v>7.7462392499999995</v>
      </c>
      <c r="H143" s="20">
        <f t="shared" ref="H143:H145" si="34">+E143-C143</f>
        <v>929548.71</v>
      </c>
      <c r="J143" s="38"/>
    </row>
    <row r="144" spans="1:10" ht="12.75" customHeight="1" x14ac:dyDescent="0.25">
      <c r="A144" s="24" t="s">
        <v>160</v>
      </c>
      <c r="B144" s="25" t="s">
        <v>4</v>
      </c>
      <c r="C144" s="26"/>
      <c r="D144" s="26">
        <v>11240000</v>
      </c>
      <c r="E144" s="26">
        <v>908173.71</v>
      </c>
      <c r="F144" s="27" t="str">
        <f t="shared" si="22"/>
        <v>x</v>
      </c>
      <c r="G144" s="27">
        <f t="shared" si="33"/>
        <v>8.0798372775800704</v>
      </c>
      <c r="H144" s="28">
        <f t="shared" si="34"/>
        <v>908173.71</v>
      </c>
      <c r="J144" s="38"/>
    </row>
    <row r="145" spans="1:10" ht="12.75" customHeight="1" x14ac:dyDescent="0.25">
      <c r="A145" s="24" t="s">
        <v>161</v>
      </c>
      <c r="B145" s="25" t="s">
        <v>313</v>
      </c>
      <c r="C145" s="26"/>
      <c r="D145" s="26">
        <v>760000</v>
      </c>
      <c r="E145" s="26">
        <v>21375</v>
      </c>
      <c r="F145" s="27" t="str">
        <f t="shared" si="22"/>
        <v>x</v>
      </c>
      <c r="G145" s="27">
        <f t="shared" si="33"/>
        <v>2.8125</v>
      </c>
      <c r="H145" s="28">
        <f t="shared" si="34"/>
        <v>21375</v>
      </c>
      <c r="J145" s="38"/>
    </row>
    <row r="146" spans="1:10" ht="12.75" customHeight="1" x14ac:dyDescent="0.25">
      <c r="A146" s="16" t="s">
        <v>208</v>
      </c>
      <c r="B146" s="17" t="s">
        <v>47</v>
      </c>
      <c r="C146" s="18">
        <v>218742357.59999999</v>
      </c>
      <c r="D146" s="18">
        <v>871367521</v>
      </c>
      <c r="E146" s="18">
        <v>213522817.06</v>
      </c>
      <c r="F146" s="19">
        <f t="shared" si="22"/>
        <v>97.613840960082982</v>
      </c>
      <c r="G146" s="19">
        <f t="shared" si="23"/>
        <v>24.504335072640377</v>
      </c>
      <c r="H146" s="20">
        <f t="shared" si="32"/>
        <v>-5219540.5399999917</v>
      </c>
      <c r="J146" s="38"/>
    </row>
    <row r="147" spans="1:10" ht="12.75" customHeight="1" x14ac:dyDescent="0.25">
      <c r="A147" s="22" t="s">
        <v>209</v>
      </c>
      <c r="B147" s="17" t="s">
        <v>48</v>
      </c>
      <c r="C147" s="18">
        <v>218742357.59999999</v>
      </c>
      <c r="D147" s="18">
        <v>871367521</v>
      </c>
      <c r="E147" s="18">
        <v>213522817.06</v>
      </c>
      <c r="F147" s="19">
        <f t="shared" si="22"/>
        <v>97.613840960082982</v>
      </c>
      <c r="G147" s="19">
        <f t="shared" si="23"/>
        <v>24.504335072640377</v>
      </c>
      <c r="H147" s="20">
        <f t="shared" si="32"/>
        <v>-5219540.5399999917</v>
      </c>
      <c r="J147" s="38"/>
    </row>
    <row r="148" spans="1:10" ht="12.75" customHeight="1" x14ac:dyDescent="0.25">
      <c r="A148" s="24" t="s">
        <v>160</v>
      </c>
      <c r="B148" s="25" t="s">
        <v>4</v>
      </c>
      <c r="C148" s="26">
        <v>217519369.55000001</v>
      </c>
      <c r="D148" s="26">
        <v>725771521</v>
      </c>
      <c r="E148" s="26">
        <v>206801397.24000001</v>
      </c>
      <c r="F148" s="27">
        <f t="shared" si="22"/>
        <v>95.072635447512951</v>
      </c>
      <c r="G148" s="27">
        <f t="shared" si="23"/>
        <v>28.494008273438443</v>
      </c>
      <c r="H148" s="28">
        <f t="shared" si="32"/>
        <v>-10717972.310000002</v>
      </c>
      <c r="J148" s="38"/>
    </row>
    <row r="149" spans="1:10" ht="12.75" customHeight="1" x14ac:dyDescent="0.25">
      <c r="A149" s="24" t="s">
        <v>161</v>
      </c>
      <c r="B149" s="25" t="s">
        <v>313</v>
      </c>
      <c r="C149" s="26">
        <v>1222988.05</v>
      </c>
      <c r="D149" s="26">
        <v>145596000</v>
      </c>
      <c r="E149" s="26">
        <v>6721419.8200000003</v>
      </c>
      <c r="F149" s="27">
        <f t="shared" si="22"/>
        <v>549.58998331995156</v>
      </c>
      <c r="G149" s="27">
        <f t="shared" si="23"/>
        <v>4.616486593038271</v>
      </c>
      <c r="H149" s="28">
        <f t="shared" si="32"/>
        <v>5498431.7700000005</v>
      </c>
      <c r="J149" s="38"/>
    </row>
    <row r="150" spans="1:10" ht="12.75" customHeight="1" x14ac:dyDescent="0.25">
      <c r="A150" s="16" t="s">
        <v>210</v>
      </c>
      <c r="B150" s="17" t="s">
        <v>53</v>
      </c>
      <c r="C150" s="18">
        <v>1864468.02</v>
      </c>
      <c r="D150" s="18">
        <v>9388253</v>
      </c>
      <c r="E150" s="18">
        <v>1933664.76</v>
      </c>
      <c r="F150" s="19">
        <f t="shared" ref="F150:F194" si="35">IF(C150=0,"x",E150/C150*100)</f>
        <v>103.71133960238159</v>
      </c>
      <c r="G150" s="19">
        <f t="shared" ref="G150:G194" si="36">IF(D150=0,"x",E150/D150*100)</f>
        <v>20.596640929893987</v>
      </c>
      <c r="H150" s="20">
        <f t="shared" ref="H150:H194" si="37">+E150-C150</f>
        <v>69196.739999999991</v>
      </c>
      <c r="J150" s="38"/>
    </row>
    <row r="151" spans="1:10" ht="12.75" customHeight="1" x14ac:dyDescent="0.25">
      <c r="A151" s="22" t="s">
        <v>211</v>
      </c>
      <c r="B151" s="17" t="s">
        <v>54</v>
      </c>
      <c r="C151" s="18">
        <v>1864468.02</v>
      </c>
      <c r="D151" s="18">
        <v>9388253</v>
      </c>
      <c r="E151" s="18">
        <v>1933664.76</v>
      </c>
      <c r="F151" s="19">
        <f t="shared" si="35"/>
        <v>103.71133960238159</v>
      </c>
      <c r="G151" s="19">
        <f t="shared" si="36"/>
        <v>20.596640929893987</v>
      </c>
      <c r="H151" s="20">
        <f t="shared" si="37"/>
        <v>69196.739999999991</v>
      </c>
      <c r="J151" s="38"/>
    </row>
    <row r="152" spans="1:10" ht="12.75" customHeight="1" x14ac:dyDescent="0.25">
      <c r="A152" s="24" t="s">
        <v>160</v>
      </c>
      <c r="B152" s="25" t="s">
        <v>4</v>
      </c>
      <c r="C152" s="26">
        <v>1794386.4</v>
      </c>
      <c r="D152" s="26">
        <v>8173253</v>
      </c>
      <c r="E152" s="26">
        <v>1915466.01</v>
      </c>
      <c r="F152" s="27">
        <f t="shared" si="35"/>
        <v>106.74768879211301</v>
      </c>
      <c r="G152" s="27">
        <f t="shared" si="36"/>
        <v>23.435785115179968</v>
      </c>
      <c r="H152" s="28">
        <f t="shared" si="37"/>
        <v>121079.6100000001</v>
      </c>
      <c r="J152" s="38"/>
    </row>
    <row r="153" spans="1:10" ht="12.75" customHeight="1" x14ac:dyDescent="0.25">
      <c r="A153" s="24" t="s">
        <v>161</v>
      </c>
      <c r="B153" s="25" t="s">
        <v>313</v>
      </c>
      <c r="C153" s="26">
        <v>70081.62</v>
      </c>
      <c r="D153" s="26">
        <v>1215000</v>
      </c>
      <c r="E153" s="26">
        <v>18198.75</v>
      </c>
      <c r="F153" s="27">
        <f t="shared" si="35"/>
        <v>25.967935672719893</v>
      </c>
      <c r="G153" s="27">
        <f t="shared" si="36"/>
        <v>1.4978395061728396</v>
      </c>
      <c r="H153" s="28">
        <f t="shared" si="37"/>
        <v>-51882.869999999995</v>
      </c>
      <c r="J153" s="38"/>
    </row>
    <row r="154" spans="1:10" ht="12.75" customHeight="1" x14ac:dyDescent="0.25">
      <c r="A154" s="16" t="s">
        <v>212</v>
      </c>
      <c r="B154" s="17" t="s">
        <v>379</v>
      </c>
      <c r="C154" s="18">
        <v>347620898.57999998</v>
      </c>
      <c r="D154" s="18">
        <v>2260035700</v>
      </c>
      <c r="E154" s="18">
        <v>455419789.76999998</v>
      </c>
      <c r="F154" s="19">
        <f t="shared" si="35"/>
        <v>131.01047481044688</v>
      </c>
      <c r="G154" s="19">
        <f t="shared" si="36"/>
        <v>20.150999816949795</v>
      </c>
      <c r="H154" s="20">
        <f t="shared" si="37"/>
        <v>107798891.19</v>
      </c>
      <c r="J154" s="38"/>
    </row>
    <row r="155" spans="1:10" ht="12.75" customHeight="1" x14ac:dyDescent="0.25">
      <c r="A155" s="22" t="s">
        <v>213</v>
      </c>
      <c r="B155" s="17" t="s">
        <v>55</v>
      </c>
      <c r="C155" s="18">
        <v>4370390.26</v>
      </c>
      <c r="D155" s="18">
        <v>17538783</v>
      </c>
      <c r="E155" s="18">
        <v>4741613.8</v>
      </c>
      <c r="F155" s="19">
        <f t="shared" si="35"/>
        <v>108.49405929254475</v>
      </c>
      <c r="G155" s="19">
        <f t="shared" si="36"/>
        <v>27.03502175721086</v>
      </c>
      <c r="H155" s="20">
        <f t="shared" si="37"/>
        <v>371223.54000000004</v>
      </c>
      <c r="J155" s="38"/>
    </row>
    <row r="156" spans="1:10" ht="12.75" customHeight="1" x14ac:dyDescent="0.25">
      <c r="A156" s="24" t="s">
        <v>160</v>
      </c>
      <c r="B156" s="25" t="s">
        <v>4</v>
      </c>
      <c r="C156" s="26">
        <v>4303026.26</v>
      </c>
      <c r="D156" s="26">
        <v>17041708</v>
      </c>
      <c r="E156" s="26">
        <v>4700860.91</v>
      </c>
      <c r="F156" s="27">
        <f t="shared" si="35"/>
        <v>109.2454618206304</v>
      </c>
      <c r="G156" s="27">
        <f t="shared" si="36"/>
        <v>27.584446993223921</v>
      </c>
      <c r="H156" s="28">
        <f t="shared" si="37"/>
        <v>397834.65000000037</v>
      </c>
      <c r="J156" s="38"/>
    </row>
    <row r="157" spans="1:10" ht="12.75" customHeight="1" x14ac:dyDescent="0.25">
      <c r="A157" s="24" t="s">
        <v>161</v>
      </c>
      <c r="B157" s="25" t="s">
        <v>313</v>
      </c>
      <c r="C157" s="26">
        <v>67364</v>
      </c>
      <c r="D157" s="26">
        <v>497075</v>
      </c>
      <c r="E157" s="26">
        <v>40752.89</v>
      </c>
      <c r="F157" s="27">
        <f t="shared" si="35"/>
        <v>60.496541179264881</v>
      </c>
      <c r="G157" s="27">
        <f t="shared" si="36"/>
        <v>8.1985394558165261</v>
      </c>
      <c r="H157" s="28">
        <f t="shared" si="37"/>
        <v>-26611.11</v>
      </c>
      <c r="J157" s="38"/>
    </row>
    <row r="158" spans="1:10" ht="12.75" customHeight="1" x14ac:dyDescent="0.25">
      <c r="A158" s="22" t="s">
        <v>214</v>
      </c>
      <c r="B158" s="17" t="s">
        <v>380</v>
      </c>
      <c r="C158" s="18">
        <v>177028222.99000001</v>
      </c>
      <c r="D158" s="18">
        <v>1299706785</v>
      </c>
      <c r="E158" s="18">
        <v>251961038.12</v>
      </c>
      <c r="F158" s="19">
        <f t="shared" si="35"/>
        <v>142.32817449352854</v>
      </c>
      <c r="G158" s="19">
        <f t="shared" si="36"/>
        <v>19.385990827154142</v>
      </c>
      <c r="H158" s="20">
        <f t="shared" si="37"/>
        <v>74932815.129999995</v>
      </c>
      <c r="J158" s="38"/>
    </row>
    <row r="159" spans="1:10" ht="12.75" customHeight="1" x14ac:dyDescent="0.25">
      <c r="A159" s="24" t="s">
        <v>160</v>
      </c>
      <c r="B159" s="25" t="s">
        <v>4</v>
      </c>
      <c r="C159" s="26">
        <v>176042006.63999999</v>
      </c>
      <c r="D159" s="26">
        <v>1295910534</v>
      </c>
      <c r="E159" s="26">
        <v>251107757.56</v>
      </c>
      <c r="F159" s="27">
        <f t="shared" si="35"/>
        <v>142.64081758253698</v>
      </c>
      <c r="G159" s="27">
        <f t="shared" si="36"/>
        <v>19.376936213715506</v>
      </c>
      <c r="H159" s="28">
        <f t="shared" si="37"/>
        <v>75065750.920000017</v>
      </c>
      <c r="J159" s="38"/>
    </row>
    <row r="160" spans="1:10" ht="12.75" customHeight="1" x14ac:dyDescent="0.25">
      <c r="A160" s="24" t="s">
        <v>161</v>
      </c>
      <c r="B160" s="25" t="s">
        <v>313</v>
      </c>
      <c r="C160" s="26">
        <v>986216.35</v>
      </c>
      <c r="D160" s="26">
        <v>3796251</v>
      </c>
      <c r="E160" s="26">
        <v>853280.56</v>
      </c>
      <c r="F160" s="27">
        <f t="shared" si="35"/>
        <v>86.520626026936185</v>
      </c>
      <c r="G160" s="27">
        <f t="shared" si="36"/>
        <v>22.476926841771</v>
      </c>
      <c r="H160" s="28">
        <f t="shared" si="37"/>
        <v>-132935.78999999992</v>
      </c>
      <c r="J160" s="38"/>
    </row>
    <row r="161" spans="1:10" ht="12.75" customHeight="1" x14ac:dyDescent="0.25">
      <c r="A161" s="22" t="s">
        <v>215</v>
      </c>
      <c r="B161" s="17" t="s">
        <v>56</v>
      </c>
      <c r="C161" s="18">
        <v>30685527.68</v>
      </c>
      <c r="D161" s="18">
        <v>145835887</v>
      </c>
      <c r="E161" s="18">
        <v>31273397.699999999</v>
      </c>
      <c r="F161" s="19">
        <f t="shared" si="35"/>
        <v>101.91578918286994</v>
      </c>
      <c r="G161" s="19">
        <f t="shared" si="36"/>
        <v>21.444240058690081</v>
      </c>
      <c r="H161" s="20">
        <f t="shared" si="37"/>
        <v>587870.01999999955</v>
      </c>
      <c r="J161" s="38"/>
    </row>
    <row r="162" spans="1:10" ht="12.75" customHeight="1" x14ac:dyDescent="0.25">
      <c r="A162" s="24" t="s">
        <v>160</v>
      </c>
      <c r="B162" s="25" t="s">
        <v>4</v>
      </c>
      <c r="C162" s="26">
        <v>27793502.600000001</v>
      </c>
      <c r="D162" s="26">
        <v>120040681</v>
      </c>
      <c r="E162" s="26">
        <v>30693571.75</v>
      </c>
      <c r="F162" s="27">
        <f t="shared" si="35"/>
        <v>110.43434212570243</v>
      </c>
      <c r="G162" s="27">
        <f t="shared" si="36"/>
        <v>25.5693082497591</v>
      </c>
      <c r="H162" s="28">
        <f t="shared" si="37"/>
        <v>2900069.1499999985</v>
      </c>
      <c r="J162" s="38"/>
    </row>
    <row r="163" spans="1:10" ht="12.75" customHeight="1" x14ac:dyDescent="0.25">
      <c r="A163" s="24" t="s">
        <v>161</v>
      </c>
      <c r="B163" s="25" t="s">
        <v>313</v>
      </c>
      <c r="C163" s="26">
        <v>2892025.08</v>
      </c>
      <c r="D163" s="26">
        <v>25795206</v>
      </c>
      <c r="E163" s="26">
        <v>579825.94999999995</v>
      </c>
      <c r="F163" s="27">
        <f t="shared" si="35"/>
        <v>20.049132838087282</v>
      </c>
      <c r="G163" s="27">
        <f t="shared" si="36"/>
        <v>2.2478050766487385</v>
      </c>
      <c r="H163" s="28">
        <f t="shared" si="37"/>
        <v>-2312199.13</v>
      </c>
      <c r="J163" s="38"/>
    </row>
    <row r="164" spans="1:10" ht="12.75" customHeight="1" x14ac:dyDescent="0.25">
      <c r="A164" s="22" t="s">
        <v>216</v>
      </c>
      <c r="B164" s="17" t="s">
        <v>57</v>
      </c>
      <c r="C164" s="18">
        <v>39136867.049999997</v>
      </c>
      <c r="D164" s="18">
        <v>338824775</v>
      </c>
      <c r="E164" s="18">
        <v>39373455.140000001</v>
      </c>
      <c r="F164" s="19">
        <f t="shared" si="35"/>
        <v>100.60451463756091</v>
      </c>
      <c r="G164" s="19">
        <f t="shared" si="36"/>
        <v>11.620595081926934</v>
      </c>
      <c r="H164" s="20">
        <f t="shared" si="37"/>
        <v>236588.09000000358</v>
      </c>
      <c r="J164" s="38"/>
    </row>
    <row r="165" spans="1:10" ht="12.75" customHeight="1" x14ac:dyDescent="0.25">
      <c r="A165" s="24" t="s">
        <v>160</v>
      </c>
      <c r="B165" s="25" t="s">
        <v>4</v>
      </c>
      <c r="C165" s="26">
        <v>30134077.66</v>
      </c>
      <c r="D165" s="26">
        <v>135106761</v>
      </c>
      <c r="E165" s="26">
        <v>33372696.120000001</v>
      </c>
      <c r="F165" s="27">
        <f t="shared" si="35"/>
        <v>110.74736216100931</v>
      </c>
      <c r="G165" s="27">
        <f t="shared" si="36"/>
        <v>24.700981559316638</v>
      </c>
      <c r="H165" s="28">
        <f t="shared" si="37"/>
        <v>3238618.4600000009</v>
      </c>
      <c r="J165" s="38"/>
    </row>
    <row r="166" spans="1:10" ht="12.75" customHeight="1" x14ac:dyDescent="0.25">
      <c r="A166" s="24" t="s">
        <v>161</v>
      </c>
      <c r="B166" s="25" t="s">
        <v>313</v>
      </c>
      <c r="C166" s="26">
        <v>9002789.3900000006</v>
      </c>
      <c r="D166" s="26">
        <v>203718014</v>
      </c>
      <c r="E166" s="26">
        <v>6000759.0199999996</v>
      </c>
      <c r="F166" s="27">
        <f t="shared" si="35"/>
        <v>66.654441862934661</v>
      </c>
      <c r="G166" s="27">
        <f t="shared" si="36"/>
        <v>2.9456202238453</v>
      </c>
      <c r="H166" s="28">
        <f t="shared" si="37"/>
        <v>-3002030.370000001</v>
      </c>
      <c r="J166" s="38"/>
    </row>
    <row r="167" spans="1:10" ht="12.75" customHeight="1" x14ac:dyDescent="0.25">
      <c r="A167" s="22" t="s">
        <v>217</v>
      </c>
      <c r="B167" s="17" t="s">
        <v>58</v>
      </c>
      <c r="C167" s="18">
        <v>17321354.719999999</v>
      </c>
      <c r="D167" s="18">
        <v>108517218</v>
      </c>
      <c r="E167" s="18">
        <v>19000014.23</v>
      </c>
      <c r="F167" s="19">
        <f t="shared" si="35"/>
        <v>109.69127148040994</v>
      </c>
      <c r="G167" s="19">
        <f t="shared" si="36"/>
        <v>17.508755366360386</v>
      </c>
      <c r="H167" s="20">
        <f t="shared" si="37"/>
        <v>1678659.5100000016</v>
      </c>
      <c r="J167" s="38"/>
    </row>
    <row r="168" spans="1:10" ht="12.75" customHeight="1" x14ac:dyDescent="0.25">
      <c r="A168" s="24" t="s">
        <v>160</v>
      </c>
      <c r="B168" s="25" t="s">
        <v>4</v>
      </c>
      <c r="C168" s="26">
        <v>16921223.140000001</v>
      </c>
      <c r="D168" s="26">
        <v>73803738</v>
      </c>
      <c r="E168" s="26">
        <v>18272047.52</v>
      </c>
      <c r="F168" s="27">
        <f t="shared" si="35"/>
        <v>107.98301853727578</v>
      </c>
      <c r="G168" s="27">
        <f t="shared" si="36"/>
        <v>24.757617994904269</v>
      </c>
      <c r="H168" s="28">
        <f t="shared" si="37"/>
        <v>1350824.379999999</v>
      </c>
      <c r="J168" s="38"/>
    </row>
    <row r="169" spans="1:10" ht="12.75" customHeight="1" x14ac:dyDescent="0.25">
      <c r="A169" s="24" t="s">
        <v>161</v>
      </c>
      <c r="B169" s="25" t="s">
        <v>313</v>
      </c>
      <c r="C169" s="26">
        <v>400131.58</v>
      </c>
      <c r="D169" s="26">
        <v>34713480</v>
      </c>
      <c r="E169" s="26">
        <v>727966.71</v>
      </c>
      <c r="F169" s="27">
        <f t="shared" si="35"/>
        <v>181.93183102418459</v>
      </c>
      <c r="G169" s="27">
        <f t="shared" si="36"/>
        <v>2.0970721172293874</v>
      </c>
      <c r="H169" s="28">
        <f t="shared" si="37"/>
        <v>327835.12999999995</v>
      </c>
      <c r="J169" s="38"/>
    </row>
    <row r="170" spans="1:10" ht="12.75" customHeight="1" x14ac:dyDescent="0.25">
      <c r="A170" s="22" t="s">
        <v>218</v>
      </c>
      <c r="B170" s="17" t="s">
        <v>59</v>
      </c>
      <c r="C170" s="18">
        <v>1049184.6399999999</v>
      </c>
      <c r="D170" s="18">
        <v>3540934</v>
      </c>
      <c r="E170" s="18">
        <v>1079434.8700000001</v>
      </c>
      <c r="F170" s="19">
        <f t="shared" si="35"/>
        <v>102.88321319686877</v>
      </c>
      <c r="G170" s="19">
        <f t="shared" si="36"/>
        <v>30.484467374992025</v>
      </c>
      <c r="H170" s="20">
        <f t="shared" si="37"/>
        <v>30250.230000000214</v>
      </c>
      <c r="J170" s="38"/>
    </row>
    <row r="171" spans="1:10" ht="12.75" customHeight="1" x14ac:dyDescent="0.25">
      <c r="A171" s="24" t="s">
        <v>160</v>
      </c>
      <c r="B171" s="25" t="s">
        <v>4</v>
      </c>
      <c r="C171" s="26">
        <v>1030319.34</v>
      </c>
      <c r="D171" s="26">
        <v>3395530</v>
      </c>
      <c r="E171" s="26">
        <v>972477.64</v>
      </c>
      <c r="F171" s="27">
        <f t="shared" si="35"/>
        <v>94.386041516021621</v>
      </c>
      <c r="G171" s="27">
        <f t="shared" si="36"/>
        <v>28.639936622559659</v>
      </c>
      <c r="H171" s="28">
        <f t="shared" si="37"/>
        <v>-57841.699999999953</v>
      </c>
      <c r="J171" s="38"/>
    </row>
    <row r="172" spans="1:10" ht="12.75" customHeight="1" x14ac:dyDescent="0.25">
      <c r="A172" s="24" t="s">
        <v>161</v>
      </c>
      <c r="B172" s="25" t="s">
        <v>313</v>
      </c>
      <c r="C172" s="26">
        <v>18865.3</v>
      </c>
      <c r="D172" s="26">
        <v>145404</v>
      </c>
      <c r="E172" s="26">
        <v>106957.23</v>
      </c>
      <c r="F172" s="27">
        <f t="shared" si="35"/>
        <v>566.9521820485229</v>
      </c>
      <c r="G172" s="27">
        <f t="shared" si="36"/>
        <v>73.55865725839729</v>
      </c>
      <c r="H172" s="28">
        <f t="shared" si="37"/>
        <v>88091.93</v>
      </c>
      <c r="J172" s="38"/>
    </row>
    <row r="173" spans="1:10" ht="12.75" customHeight="1" x14ac:dyDescent="0.25">
      <c r="A173" s="22" t="s">
        <v>219</v>
      </c>
      <c r="B173" s="17" t="s">
        <v>60</v>
      </c>
      <c r="C173" s="18">
        <v>31632330.289999999</v>
      </c>
      <c r="D173" s="18">
        <v>161076800</v>
      </c>
      <c r="E173" s="18">
        <v>33858821.329999998</v>
      </c>
      <c r="F173" s="19">
        <f t="shared" si="35"/>
        <v>107.03865639865258</v>
      </c>
      <c r="G173" s="19">
        <f t="shared" si="36"/>
        <v>21.020296734228641</v>
      </c>
      <c r="H173" s="20">
        <f t="shared" si="37"/>
        <v>2226491.0399999991</v>
      </c>
      <c r="J173" s="38"/>
    </row>
    <row r="174" spans="1:10" ht="12.75" customHeight="1" x14ac:dyDescent="0.25">
      <c r="A174" s="24" t="s">
        <v>160</v>
      </c>
      <c r="B174" s="25" t="s">
        <v>4</v>
      </c>
      <c r="C174" s="26">
        <v>31632330.289999999</v>
      </c>
      <c r="D174" s="26">
        <v>106451125</v>
      </c>
      <c r="E174" s="26">
        <v>33704072.770000003</v>
      </c>
      <c r="F174" s="27">
        <f t="shared" si="35"/>
        <v>106.54944628172068</v>
      </c>
      <c r="G174" s="27">
        <f t="shared" si="36"/>
        <v>31.661546808453178</v>
      </c>
      <c r="H174" s="28">
        <f t="shared" si="37"/>
        <v>2071742.4800000042</v>
      </c>
      <c r="J174" s="38"/>
    </row>
    <row r="175" spans="1:10" ht="12.75" customHeight="1" x14ac:dyDescent="0.25">
      <c r="A175" s="24" t="s">
        <v>161</v>
      </c>
      <c r="B175" s="25" t="s">
        <v>313</v>
      </c>
      <c r="C175" s="26"/>
      <c r="D175" s="26">
        <v>54625675</v>
      </c>
      <c r="E175" s="26">
        <v>154748.56</v>
      </c>
      <c r="F175" s="27" t="str">
        <f t="shared" si="35"/>
        <v>x</v>
      </c>
      <c r="G175" s="27">
        <f t="shared" si="36"/>
        <v>0.2832890577553504</v>
      </c>
      <c r="H175" s="28">
        <f t="shared" si="37"/>
        <v>154748.56</v>
      </c>
      <c r="J175" s="38"/>
    </row>
    <row r="176" spans="1:10" ht="12.75" customHeight="1" x14ac:dyDescent="0.25">
      <c r="A176" s="22" t="s">
        <v>220</v>
      </c>
      <c r="B176" s="17" t="s">
        <v>61</v>
      </c>
      <c r="C176" s="18">
        <v>2375512.62</v>
      </c>
      <c r="D176" s="18">
        <v>112161988</v>
      </c>
      <c r="E176" s="18">
        <v>45369105.960000001</v>
      </c>
      <c r="F176" s="19">
        <f t="shared" si="35"/>
        <v>1909.8659202239894</v>
      </c>
      <c r="G176" s="19">
        <f t="shared" si="36"/>
        <v>40.449627158890941</v>
      </c>
      <c r="H176" s="20">
        <f t="shared" si="37"/>
        <v>42993593.340000004</v>
      </c>
      <c r="J176" s="38"/>
    </row>
    <row r="177" spans="1:10" ht="12.75" customHeight="1" x14ac:dyDescent="0.25">
      <c r="A177" s="24" t="s">
        <v>160</v>
      </c>
      <c r="B177" s="25" t="s">
        <v>4</v>
      </c>
      <c r="C177" s="26">
        <v>2375512.62</v>
      </c>
      <c r="D177" s="26">
        <v>112061988</v>
      </c>
      <c r="E177" s="26">
        <v>45369105.960000001</v>
      </c>
      <c r="F177" s="27">
        <f t="shared" si="35"/>
        <v>1909.8659202239894</v>
      </c>
      <c r="G177" s="27">
        <f t="shared" si="36"/>
        <v>40.485722919711186</v>
      </c>
      <c r="H177" s="28">
        <f t="shared" si="37"/>
        <v>42993593.340000004</v>
      </c>
      <c r="J177" s="38"/>
    </row>
    <row r="178" spans="1:10" ht="12.75" customHeight="1" x14ac:dyDescent="0.25">
      <c r="A178" s="24" t="s">
        <v>161</v>
      </c>
      <c r="B178" s="25" t="s">
        <v>313</v>
      </c>
      <c r="C178" s="26"/>
      <c r="D178" s="26">
        <v>100000</v>
      </c>
      <c r="E178" s="26"/>
      <c r="F178" s="27" t="str">
        <f t="shared" ref="F178" si="38">IF(C178=0,"x",E178/C178*100)</f>
        <v>x</v>
      </c>
      <c r="G178" s="27">
        <f t="shared" ref="G178" si="39">IF(D178=0,"x",E178/D178*100)</f>
        <v>0</v>
      </c>
      <c r="H178" s="28">
        <f t="shared" ref="H178" si="40">+E178-C178</f>
        <v>0</v>
      </c>
      <c r="J178" s="38"/>
    </row>
    <row r="179" spans="1:10" ht="12.75" customHeight="1" x14ac:dyDescent="0.25">
      <c r="A179" s="22" t="s">
        <v>221</v>
      </c>
      <c r="B179" s="17" t="s">
        <v>62</v>
      </c>
      <c r="C179" s="18">
        <v>1691126.33</v>
      </c>
      <c r="D179" s="18">
        <v>19584519</v>
      </c>
      <c r="E179" s="18">
        <v>1083729.42</v>
      </c>
      <c r="F179" s="19">
        <f t="shared" si="35"/>
        <v>64.083291755028142</v>
      </c>
      <c r="G179" s="19">
        <f t="shared" si="36"/>
        <v>5.533602433636486</v>
      </c>
      <c r="H179" s="20">
        <f t="shared" si="37"/>
        <v>-607396.91000000015</v>
      </c>
      <c r="J179" s="38"/>
    </row>
    <row r="180" spans="1:10" ht="12.75" customHeight="1" x14ac:dyDescent="0.25">
      <c r="A180" s="24" t="s">
        <v>160</v>
      </c>
      <c r="B180" s="25" t="s">
        <v>4</v>
      </c>
      <c r="C180" s="26">
        <v>1192184</v>
      </c>
      <c r="D180" s="26">
        <v>3476896</v>
      </c>
      <c r="E180" s="26">
        <v>873932.38</v>
      </c>
      <c r="F180" s="27">
        <f t="shared" si="35"/>
        <v>73.305159270716601</v>
      </c>
      <c r="G180" s="27">
        <f t="shared" si="36"/>
        <v>25.135419063440494</v>
      </c>
      <c r="H180" s="28">
        <f t="shared" si="37"/>
        <v>-318251.62</v>
      </c>
      <c r="J180" s="38"/>
    </row>
    <row r="181" spans="1:10" ht="12.75" customHeight="1" x14ac:dyDescent="0.25">
      <c r="A181" s="24" t="s">
        <v>161</v>
      </c>
      <c r="B181" s="25" t="s">
        <v>313</v>
      </c>
      <c r="C181" s="26">
        <v>498942.33</v>
      </c>
      <c r="D181" s="26">
        <v>16107623</v>
      </c>
      <c r="E181" s="26">
        <v>209797.04</v>
      </c>
      <c r="F181" s="27">
        <f t="shared" si="35"/>
        <v>42.04835456634838</v>
      </c>
      <c r="G181" s="27">
        <f t="shared" si="36"/>
        <v>1.3024705134953805</v>
      </c>
      <c r="H181" s="28">
        <f t="shared" si="37"/>
        <v>-289145.29000000004</v>
      </c>
      <c r="J181" s="38"/>
    </row>
    <row r="182" spans="1:10" ht="12.75" customHeight="1" x14ac:dyDescent="0.25">
      <c r="A182" s="22" t="s">
        <v>222</v>
      </c>
      <c r="B182" s="17" t="s">
        <v>63</v>
      </c>
      <c r="C182" s="18">
        <v>42330382</v>
      </c>
      <c r="D182" s="18">
        <v>53248011</v>
      </c>
      <c r="E182" s="18">
        <v>27679179.199999999</v>
      </c>
      <c r="F182" s="19">
        <f t="shared" si="35"/>
        <v>65.388446529965165</v>
      </c>
      <c r="G182" s="19">
        <f t="shared" si="36"/>
        <v>51.981620872186198</v>
      </c>
      <c r="H182" s="20">
        <f t="shared" si="37"/>
        <v>-14651202.800000001</v>
      </c>
      <c r="J182" s="38"/>
    </row>
    <row r="183" spans="1:10" ht="12.75" customHeight="1" x14ac:dyDescent="0.25">
      <c r="A183" s="24" t="s">
        <v>160</v>
      </c>
      <c r="B183" s="25" t="s">
        <v>4</v>
      </c>
      <c r="C183" s="26">
        <v>42224817</v>
      </c>
      <c r="D183" s="26">
        <v>51602011</v>
      </c>
      <c r="E183" s="26">
        <v>27652175.199999999</v>
      </c>
      <c r="F183" s="27">
        <f t="shared" si="35"/>
        <v>65.487969314348945</v>
      </c>
      <c r="G183" s="27">
        <f t="shared" si="36"/>
        <v>53.587398367090763</v>
      </c>
      <c r="H183" s="28">
        <f t="shared" si="37"/>
        <v>-14572641.800000001</v>
      </c>
      <c r="J183" s="38"/>
    </row>
    <row r="184" spans="1:10" ht="12.75" customHeight="1" x14ac:dyDescent="0.25">
      <c r="A184" s="24" t="s">
        <v>161</v>
      </c>
      <c r="B184" s="25" t="s">
        <v>313</v>
      </c>
      <c r="C184" s="26">
        <v>105565</v>
      </c>
      <c r="D184" s="26">
        <v>1646000</v>
      </c>
      <c r="E184" s="26">
        <v>27004</v>
      </c>
      <c r="F184" s="27">
        <f t="shared" si="35"/>
        <v>25.580448065173115</v>
      </c>
      <c r="G184" s="27">
        <f t="shared" si="36"/>
        <v>1.6405832320777642</v>
      </c>
      <c r="H184" s="28">
        <f t="shared" si="37"/>
        <v>-78561</v>
      </c>
      <c r="J184" s="38"/>
    </row>
    <row r="185" spans="1:10" ht="12.75" customHeight="1" x14ac:dyDescent="0.25">
      <c r="A185" s="16" t="s">
        <v>223</v>
      </c>
      <c r="B185" s="17" t="s">
        <v>64</v>
      </c>
      <c r="C185" s="18">
        <v>3070085970.3899999</v>
      </c>
      <c r="D185" s="18">
        <v>8609639526</v>
      </c>
      <c r="E185" s="18">
        <v>3003466133.5500002</v>
      </c>
      <c r="F185" s="19">
        <f t="shared" si="35"/>
        <v>97.830033507773834</v>
      </c>
      <c r="G185" s="19">
        <f t="shared" si="36"/>
        <v>34.884923166410395</v>
      </c>
      <c r="H185" s="20">
        <f t="shared" si="37"/>
        <v>-66619836.839999676</v>
      </c>
      <c r="J185" s="38"/>
    </row>
    <row r="186" spans="1:10" ht="12.75" customHeight="1" x14ac:dyDescent="0.25">
      <c r="A186" s="22" t="s">
        <v>224</v>
      </c>
      <c r="B186" s="17" t="s">
        <v>65</v>
      </c>
      <c r="C186" s="18">
        <v>2985362465.96</v>
      </c>
      <c r="D186" s="18">
        <v>8212298560</v>
      </c>
      <c r="E186" s="18">
        <v>2911757569.52</v>
      </c>
      <c r="F186" s="19">
        <f t="shared" si="35"/>
        <v>97.534473710336172</v>
      </c>
      <c r="G186" s="19">
        <f t="shared" si="36"/>
        <v>35.456060787931214</v>
      </c>
      <c r="H186" s="20">
        <f t="shared" si="37"/>
        <v>-73604896.440000057</v>
      </c>
      <c r="J186" s="38"/>
    </row>
    <row r="187" spans="1:10" ht="12.75" customHeight="1" x14ac:dyDescent="0.25">
      <c r="A187" s="24" t="s">
        <v>160</v>
      </c>
      <c r="B187" s="25" t="s">
        <v>4</v>
      </c>
      <c r="C187" s="26">
        <v>2982075503.75</v>
      </c>
      <c r="D187" s="26">
        <v>8029895293</v>
      </c>
      <c r="E187" s="26">
        <v>2902690408.7600002</v>
      </c>
      <c r="F187" s="27">
        <f t="shared" si="35"/>
        <v>97.337924714174008</v>
      </c>
      <c r="G187" s="27">
        <f t="shared" si="36"/>
        <v>36.148546187026852</v>
      </c>
      <c r="H187" s="28">
        <f t="shared" si="37"/>
        <v>-79385094.989999771</v>
      </c>
      <c r="J187" s="38"/>
    </row>
    <row r="188" spans="1:10" ht="12.75" customHeight="1" x14ac:dyDescent="0.25">
      <c r="A188" s="24" t="s">
        <v>161</v>
      </c>
      <c r="B188" s="25" t="s">
        <v>313</v>
      </c>
      <c r="C188" s="26">
        <v>3286962.21</v>
      </c>
      <c r="D188" s="26">
        <v>182403267</v>
      </c>
      <c r="E188" s="26">
        <v>9067160.7599999998</v>
      </c>
      <c r="F188" s="27">
        <f t="shared" si="35"/>
        <v>275.85229706671925</v>
      </c>
      <c r="G188" s="27">
        <f t="shared" si="36"/>
        <v>4.9709420829617041</v>
      </c>
      <c r="H188" s="28">
        <f t="shared" si="37"/>
        <v>5780198.5499999998</v>
      </c>
      <c r="J188" s="38"/>
    </row>
    <row r="189" spans="1:10" ht="12.75" customHeight="1" x14ac:dyDescent="0.25">
      <c r="A189" s="22" t="s">
        <v>225</v>
      </c>
      <c r="B189" s="17" t="s">
        <v>66</v>
      </c>
      <c r="C189" s="18">
        <v>49491233.75</v>
      </c>
      <c r="D189" s="18">
        <v>250080351</v>
      </c>
      <c r="E189" s="18">
        <v>51827415.909999996</v>
      </c>
      <c r="F189" s="19">
        <f t="shared" si="35"/>
        <v>104.72039588223035</v>
      </c>
      <c r="G189" s="19">
        <f t="shared" si="36"/>
        <v>20.72430548931851</v>
      </c>
      <c r="H189" s="20">
        <f t="shared" si="37"/>
        <v>2336182.1599999964</v>
      </c>
      <c r="J189" s="38"/>
    </row>
    <row r="190" spans="1:10" ht="12.75" customHeight="1" x14ac:dyDescent="0.25">
      <c r="A190" s="24" t="s">
        <v>160</v>
      </c>
      <c r="B190" s="25" t="s">
        <v>4</v>
      </c>
      <c r="C190" s="26">
        <v>49364166.450000003</v>
      </c>
      <c r="D190" s="26">
        <v>240459227</v>
      </c>
      <c r="E190" s="26">
        <v>50965879.859999999</v>
      </c>
      <c r="F190" s="27">
        <f t="shared" si="35"/>
        <v>103.24468845558718</v>
      </c>
      <c r="G190" s="27">
        <f t="shared" si="36"/>
        <v>21.195227355530008</v>
      </c>
      <c r="H190" s="28">
        <f t="shared" si="37"/>
        <v>1601713.4099999964</v>
      </c>
      <c r="J190" s="38"/>
    </row>
    <row r="191" spans="1:10" ht="12.75" customHeight="1" x14ac:dyDescent="0.25">
      <c r="A191" s="24" t="s">
        <v>161</v>
      </c>
      <c r="B191" s="25" t="s">
        <v>313</v>
      </c>
      <c r="C191" s="26">
        <v>127067.3</v>
      </c>
      <c r="D191" s="26">
        <v>9621124</v>
      </c>
      <c r="E191" s="26">
        <v>861536.05</v>
      </c>
      <c r="F191" s="27">
        <f t="shared" si="35"/>
        <v>678.0155476664728</v>
      </c>
      <c r="G191" s="27">
        <f t="shared" si="36"/>
        <v>8.9546299372090008</v>
      </c>
      <c r="H191" s="28">
        <f t="shared" si="37"/>
        <v>734468.75</v>
      </c>
      <c r="J191" s="38"/>
    </row>
    <row r="192" spans="1:10" ht="12.75" customHeight="1" x14ac:dyDescent="0.25">
      <c r="A192" s="22" t="s">
        <v>226</v>
      </c>
      <c r="B192" s="17" t="s">
        <v>316</v>
      </c>
      <c r="C192" s="18">
        <v>31167497.359999999</v>
      </c>
      <c r="D192" s="18">
        <v>126600745</v>
      </c>
      <c r="E192" s="18">
        <v>34351145.850000001</v>
      </c>
      <c r="F192" s="19">
        <f t="shared" si="35"/>
        <v>110.21464268762836</v>
      </c>
      <c r="G192" s="19">
        <f t="shared" si="36"/>
        <v>27.133446845040289</v>
      </c>
      <c r="H192" s="20">
        <f t="shared" si="37"/>
        <v>3183648.4900000021</v>
      </c>
      <c r="J192" s="38"/>
    </row>
    <row r="193" spans="1:10" ht="12.75" customHeight="1" x14ac:dyDescent="0.25">
      <c r="A193" s="24" t="s">
        <v>160</v>
      </c>
      <c r="B193" s="25" t="s">
        <v>4</v>
      </c>
      <c r="C193" s="26">
        <v>28545030.030000001</v>
      </c>
      <c r="D193" s="26">
        <v>110222492</v>
      </c>
      <c r="E193" s="26">
        <v>31275287.66</v>
      </c>
      <c r="F193" s="27">
        <f t="shared" si="35"/>
        <v>109.56473903558894</v>
      </c>
      <c r="G193" s="27">
        <f t="shared" si="36"/>
        <v>28.374687500260837</v>
      </c>
      <c r="H193" s="28">
        <f t="shared" si="37"/>
        <v>2730257.629999999</v>
      </c>
      <c r="J193" s="38"/>
    </row>
    <row r="194" spans="1:10" ht="12.75" customHeight="1" x14ac:dyDescent="0.25">
      <c r="A194" s="24" t="s">
        <v>161</v>
      </c>
      <c r="B194" s="25" t="s">
        <v>313</v>
      </c>
      <c r="C194" s="26">
        <v>2622467.33</v>
      </c>
      <c r="D194" s="26">
        <v>16378253</v>
      </c>
      <c r="E194" s="26">
        <v>3075858.19</v>
      </c>
      <c r="F194" s="27">
        <f t="shared" si="35"/>
        <v>117.28871337359996</v>
      </c>
      <c r="G194" s="27">
        <f t="shared" si="36"/>
        <v>18.780136013285421</v>
      </c>
      <c r="H194" s="28">
        <f t="shared" si="37"/>
        <v>453390.85999999987</v>
      </c>
      <c r="J194" s="38"/>
    </row>
    <row r="195" spans="1:10" ht="12.75" customHeight="1" x14ac:dyDescent="0.25">
      <c r="A195" s="22" t="s">
        <v>314</v>
      </c>
      <c r="B195" s="17" t="s">
        <v>315</v>
      </c>
      <c r="C195" s="18">
        <v>4064773.32</v>
      </c>
      <c r="D195" s="18">
        <v>20659870</v>
      </c>
      <c r="E195" s="18">
        <v>5530002.2699999996</v>
      </c>
      <c r="F195" s="19">
        <f t="shared" ref="F195:F276" si="41">IF(C195=0,"x",E195/C195*100)</f>
        <v>136.04700273913429</v>
      </c>
      <c r="G195" s="19">
        <f t="shared" ref="G195:G276" si="42">IF(D195=0,"x",E195/D195*100)</f>
        <v>26.766878349186126</v>
      </c>
      <c r="H195" s="20">
        <f t="shared" ref="H195:H276" si="43">+E195-C195</f>
        <v>1465228.9499999997</v>
      </c>
      <c r="J195" s="38"/>
    </row>
    <row r="196" spans="1:10" ht="12.75" customHeight="1" x14ac:dyDescent="0.25">
      <c r="A196" s="24" t="s">
        <v>160</v>
      </c>
      <c r="B196" s="25" t="s">
        <v>4</v>
      </c>
      <c r="C196" s="26">
        <v>3630247.1</v>
      </c>
      <c r="D196" s="26">
        <v>12779870</v>
      </c>
      <c r="E196" s="26">
        <v>4021053.4399999999</v>
      </c>
      <c r="F196" s="27">
        <f t="shared" si="41"/>
        <v>110.76528206578556</v>
      </c>
      <c r="G196" s="27">
        <f t="shared" si="42"/>
        <v>31.46396199648353</v>
      </c>
      <c r="H196" s="28">
        <f t="shared" si="43"/>
        <v>390806.33999999985</v>
      </c>
      <c r="J196" s="38"/>
    </row>
    <row r="197" spans="1:10" ht="12.75" customHeight="1" x14ac:dyDescent="0.25">
      <c r="A197" s="24" t="s">
        <v>161</v>
      </c>
      <c r="B197" s="25" t="s">
        <v>313</v>
      </c>
      <c r="C197" s="26">
        <v>434526.22</v>
      </c>
      <c r="D197" s="26">
        <v>7880000</v>
      </c>
      <c r="E197" s="26">
        <v>1508948.83</v>
      </c>
      <c r="F197" s="27">
        <f t="shared" ref="F197:F198" si="44">IF(C197=0,"x",E197/C197*100)</f>
        <v>347.26300981330888</v>
      </c>
      <c r="G197" s="27">
        <f t="shared" ref="G197:G198" si="45">IF(D197=0,"x",E197/D197*100)</f>
        <v>19.149096827411167</v>
      </c>
      <c r="H197" s="28">
        <f t="shared" ref="H197:H198" si="46">+E197-C197</f>
        <v>1074422.6100000001</v>
      </c>
      <c r="J197" s="38"/>
    </row>
    <row r="198" spans="1:10" ht="12.75" customHeight="1" x14ac:dyDescent="0.25">
      <c r="A198" s="16" t="s">
        <v>227</v>
      </c>
      <c r="B198" s="17" t="s">
        <v>67</v>
      </c>
      <c r="C198" s="18">
        <v>421843226.25</v>
      </c>
      <c r="D198" s="18">
        <v>2086056524</v>
      </c>
      <c r="E198" s="18">
        <v>411998996.49000001</v>
      </c>
      <c r="F198" s="19">
        <f t="shared" si="44"/>
        <v>97.666377187679217</v>
      </c>
      <c r="G198" s="19">
        <f t="shared" si="45"/>
        <v>19.750135806483065</v>
      </c>
      <c r="H198" s="20">
        <f t="shared" si="46"/>
        <v>-9844229.7599999905</v>
      </c>
      <c r="J198" s="38"/>
    </row>
    <row r="199" spans="1:10" ht="12.75" customHeight="1" x14ac:dyDescent="0.25">
      <c r="A199" s="22" t="s">
        <v>228</v>
      </c>
      <c r="B199" s="17" t="s">
        <v>68</v>
      </c>
      <c r="C199" s="18">
        <v>377121306.85000002</v>
      </c>
      <c r="D199" s="18">
        <v>1895450824</v>
      </c>
      <c r="E199" s="18">
        <v>366789521.05000001</v>
      </c>
      <c r="F199" s="19">
        <f t="shared" si="41"/>
        <v>97.260354795039603</v>
      </c>
      <c r="G199" s="19">
        <f t="shared" si="42"/>
        <v>19.351043899728207</v>
      </c>
      <c r="H199" s="20">
        <f t="shared" si="43"/>
        <v>-10331785.800000012</v>
      </c>
      <c r="J199" s="38"/>
    </row>
    <row r="200" spans="1:10" ht="12.75" customHeight="1" x14ac:dyDescent="0.25">
      <c r="A200" s="24" t="s">
        <v>160</v>
      </c>
      <c r="B200" s="25" t="s">
        <v>4</v>
      </c>
      <c r="C200" s="26">
        <v>377056113.98000002</v>
      </c>
      <c r="D200" s="26">
        <v>1892179324</v>
      </c>
      <c r="E200" s="26">
        <v>366762462.92000002</v>
      </c>
      <c r="F200" s="27">
        <f t="shared" si="41"/>
        <v>97.269994921619016</v>
      </c>
      <c r="G200" s="27">
        <f t="shared" si="42"/>
        <v>19.383071058227038</v>
      </c>
      <c r="H200" s="28">
        <f t="shared" si="43"/>
        <v>-10293651.060000002</v>
      </c>
      <c r="J200" s="38"/>
    </row>
    <row r="201" spans="1:10" ht="12.75" customHeight="1" x14ac:dyDescent="0.25">
      <c r="A201" s="24" t="s">
        <v>161</v>
      </c>
      <c r="B201" s="25" t="s">
        <v>313</v>
      </c>
      <c r="C201" s="26">
        <v>65192.87</v>
      </c>
      <c r="D201" s="26">
        <v>3271500</v>
      </c>
      <c r="E201" s="26">
        <v>27058.13</v>
      </c>
      <c r="F201" s="27">
        <f t="shared" si="41"/>
        <v>41.504738171520906</v>
      </c>
      <c r="G201" s="27">
        <f t="shared" si="42"/>
        <v>0.82708635182637924</v>
      </c>
      <c r="H201" s="28">
        <f t="shared" si="43"/>
        <v>-38134.740000000005</v>
      </c>
      <c r="J201" s="38"/>
    </row>
    <row r="202" spans="1:10" ht="12.75" customHeight="1" x14ac:dyDescent="0.25">
      <c r="A202" s="22" t="s">
        <v>229</v>
      </c>
      <c r="B202" s="17" t="s">
        <v>69</v>
      </c>
      <c r="C202" s="18">
        <v>20686099.059999999</v>
      </c>
      <c r="D202" s="18">
        <v>74005700</v>
      </c>
      <c r="E202" s="18">
        <v>19412412.370000001</v>
      </c>
      <c r="F202" s="19">
        <f t="shared" si="41"/>
        <v>93.842789371231021</v>
      </c>
      <c r="G202" s="19">
        <f t="shared" si="42"/>
        <v>26.230969195616016</v>
      </c>
      <c r="H202" s="20">
        <f t="shared" si="43"/>
        <v>-1273686.6899999976</v>
      </c>
      <c r="J202" s="38"/>
    </row>
    <row r="203" spans="1:10" ht="12.75" customHeight="1" x14ac:dyDescent="0.25">
      <c r="A203" s="24" t="s">
        <v>160</v>
      </c>
      <c r="B203" s="25" t="s">
        <v>4</v>
      </c>
      <c r="C203" s="26">
        <v>20664378.309999999</v>
      </c>
      <c r="D203" s="26">
        <v>73985700</v>
      </c>
      <c r="E203" s="26">
        <v>19412412.370000001</v>
      </c>
      <c r="F203" s="27">
        <f t="shared" si="41"/>
        <v>93.941429443371433</v>
      </c>
      <c r="G203" s="27">
        <f t="shared" si="42"/>
        <v>26.238060017003288</v>
      </c>
      <c r="H203" s="28">
        <f t="shared" si="43"/>
        <v>-1251965.9399999976</v>
      </c>
      <c r="J203" s="38"/>
    </row>
    <row r="204" spans="1:10" ht="12.75" customHeight="1" x14ac:dyDescent="0.25">
      <c r="A204" s="24" t="s">
        <v>161</v>
      </c>
      <c r="B204" s="25" t="s">
        <v>313</v>
      </c>
      <c r="C204" s="26">
        <v>21720.75</v>
      </c>
      <c r="D204" s="26">
        <v>20000</v>
      </c>
      <c r="E204" s="26"/>
      <c r="F204" s="27">
        <f t="shared" si="41"/>
        <v>0</v>
      </c>
      <c r="G204" s="27">
        <f t="shared" si="42"/>
        <v>0</v>
      </c>
      <c r="H204" s="28">
        <f t="shared" si="43"/>
        <v>-21720.75</v>
      </c>
      <c r="J204" s="38"/>
    </row>
    <row r="205" spans="1:10" ht="12.75" customHeight="1" x14ac:dyDescent="0.25">
      <c r="A205" s="22" t="s">
        <v>230</v>
      </c>
      <c r="B205" s="17" t="s">
        <v>381</v>
      </c>
      <c r="C205" s="18">
        <v>24035820.34</v>
      </c>
      <c r="D205" s="18">
        <v>116600000</v>
      </c>
      <c r="E205" s="18">
        <v>25797063.07</v>
      </c>
      <c r="F205" s="19">
        <f t="shared" si="41"/>
        <v>107.32757486570563</v>
      </c>
      <c r="G205" s="19">
        <f t="shared" si="42"/>
        <v>22.124410866209264</v>
      </c>
      <c r="H205" s="20">
        <f t="shared" si="43"/>
        <v>1761242.7300000004</v>
      </c>
      <c r="J205" s="38"/>
    </row>
    <row r="206" spans="1:10" ht="12.75" customHeight="1" x14ac:dyDescent="0.25">
      <c r="A206" s="24" t="s">
        <v>160</v>
      </c>
      <c r="B206" s="25" t="s">
        <v>4</v>
      </c>
      <c r="C206" s="26">
        <v>23894008.629999999</v>
      </c>
      <c r="D206" s="26">
        <v>112920000</v>
      </c>
      <c r="E206" s="26">
        <v>25140054.07</v>
      </c>
      <c r="F206" s="27">
        <f t="shared" si="41"/>
        <v>105.21488654036702</v>
      </c>
      <c r="G206" s="27">
        <f t="shared" si="42"/>
        <v>22.263597298972723</v>
      </c>
      <c r="H206" s="28">
        <f t="shared" si="43"/>
        <v>1246045.4400000013</v>
      </c>
      <c r="J206" s="38"/>
    </row>
    <row r="207" spans="1:10" ht="12.75" customHeight="1" x14ac:dyDescent="0.25">
      <c r="A207" s="24" t="s">
        <v>161</v>
      </c>
      <c r="B207" s="25" t="s">
        <v>313</v>
      </c>
      <c r="C207" s="26">
        <v>141811.71</v>
      </c>
      <c r="D207" s="26">
        <v>3680000</v>
      </c>
      <c r="E207" s="26">
        <v>657009</v>
      </c>
      <c r="F207" s="27">
        <f t="shared" si="41"/>
        <v>463.29671929067075</v>
      </c>
      <c r="G207" s="27">
        <f t="shared" si="42"/>
        <v>17.853505434782608</v>
      </c>
      <c r="H207" s="28">
        <f t="shared" si="43"/>
        <v>515197.29000000004</v>
      </c>
      <c r="J207" s="38"/>
    </row>
    <row r="208" spans="1:10" ht="12.75" customHeight="1" x14ac:dyDescent="0.25">
      <c r="A208" s="16" t="s">
        <v>231</v>
      </c>
      <c r="B208" s="17" t="s">
        <v>70</v>
      </c>
      <c r="C208" s="18">
        <v>2576806038.9200001</v>
      </c>
      <c r="D208" s="18">
        <v>9995593867</v>
      </c>
      <c r="E208" s="18">
        <v>3126474242.23</v>
      </c>
      <c r="F208" s="19">
        <f t="shared" si="41"/>
        <v>121.33137671240397</v>
      </c>
      <c r="G208" s="19">
        <f t="shared" si="42"/>
        <v>31.278524156047528</v>
      </c>
      <c r="H208" s="20">
        <f t="shared" si="43"/>
        <v>549668203.30999994</v>
      </c>
      <c r="J208" s="38"/>
    </row>
    <row r="209" spans="1:10" ht="12.75" customHeight="1" x14ac:dyDescent="0.25">
      <c r="A209" s="22" t="s">
        <v>232</v>
      </c>
      <c r="B209" s="17" t="s">
        <v>71</v>
      </c>
      <c r="C209" s="18">
        <v>2296958444.8800001</v>
      </c>
      <c r="D209" s="18">
        <v>8532640027</v>
      </c>
      <c r="E209" s="18">
        <v>2854381308.3899999</v>
      </c>
      <c r="F209" s="19">
        <f t="shared" si="41"/>
        <v>124.26786887470753</v>
      </c>
      <c r="G209" s="19">
        <f t="shared" si="42"/>
        <v>33.452498867382488</v>
      </c>
      <c r="H209" s="20">
        <f t="shared" si="43"/>
        <v>557422863.50999975</v>
      </c>
      <c r="J209" s="38"/>
    </row>
    <row r="210" spans="1:10" ht="12.75" customHeight="1" x14ac:dyDescent="0.25">
      <c r="A210" s="24" t="s">
        <v>160</v>
      </c>
      <c r="B210" s="25" t="s">
        <v>4</v>
      </c>
      <c r="C210" s="26">
        <v>2295121039.4299998</v>
      </c>
      <c r="D210" s="26">
        <v>8378121702</v>
      </c>
      <c r="E210" s="26">
        <v>2844629252.5799999</v>
      </c>
      <c r="F210" s="27">
        <f t="shared" si="41"/>
        <v>123.94245025467032</v>
      </c>
      <c r="G210" s="27">
        <f t="shared" si="42"/>
        <v>33.953066734527603</v>
      </c>
      <c r="H210" s="28">
        <f t="shared" si="43"/>
        <v>549508213.1500001</v>
      </c>
      <c r="J210" s="38"/>
    </row>
    <row r="211" spans="1:10" ht="12.75" customHeight="1" x14ac:dyDescent="0.25">
      <c r="A211" s="24" t="s">
        <v>161</v>
      </c>
      <c r="B211" s="25" t="s">
        <v>313</v>
      </c>
      <c r="C211" s="26">
        <v>1837405.45</v>
      </c>
      <c r="D211" s="26">
        <v>154518325</v>
      </c>
      <c r="E211" s="26">
        <v>9752055.8100000005</v>
      </c>
      <c r="F211" s="27">
        <f t="shared" si="41"/>
        <v>530.751435944636</v>
      </c>
      <c r="G211" s="27">
        <f t="shared" si="42"/>
        <v>6.3112616642718598</v>
      </c>
      <c r="H211" s="28">
        <f t="shared" si="43"/>
        <v>7914650.3600000003</v>
      </c>
      <c r="J211" s="38"/>
    </row>
    <row r="212" spans="1:10" ht="12.75" customHeight="1" x14ac:dyDescent="0.25">
      <c r="A212" s="22" t="s">
        <v>233</v>
      </c>
      <c r="B212" s="17" t="s">
        <v>382</v>
      </c>
      <c r="C212" s="18">
        <v>104712812.91</v>
      </c>
      <c r="D212" s="18">
        <v>345961600</v>
      </c>
      <c r="E212" s="18">
        <v>110021135.64</v>
      </c>
      <c r="F212" s="19">
        <f t="shared" si="41"/>
        <v>105.06941087960504</v>
      </c>
      <c r="G212" s="19">
        <f t="shared" si="42"/>
        <v>31.801545501003581</v>
      </c>
      <c r="H212" s="20">
        <f t="shared" si="43"/>
        <v>5308322.7300000042</v>
      </c>
      <c r="J212" s="38"/>
    </row>
    <row r="213" spans="1:10" ht="12.75" customHeight="1" x14ac:dyDescent="0.25">
      <c r="A213" s="24" t="s">
        <v>160</v>
      </c>
      <c r="B213" s="25" t="s">
        <v>4</v>
      </c>
      <c r="C213" s="26">
        <v>104689398.5</v>
      </c>
      <c r="D213" s="26">
        <v>345734600</v>
      </c>
      <c r="E213" s="26">
        <v>110021135.64</v>
      </c>
      <c r="F213" s="27">
        <f t="shared" si="41"/>
        <v>105.09291028164614</v>
      </c>
      <c r="G213" s="27">
        <f t="shared" si="42"/>
        <v>31.822425536813498</v>
      </c>
      <c r="H213" s="28">
        <f t="shared" si="43"/>
        <v>5331737.1400000006</v>
      </c>
      <c r="J213" s="38"/>
    </row>
    <row r="214" spans="1:10" ht="12.75" customHeight="1" x14ac:dyDescent="0.25">
      <c r="A214" s="24" t="s">
        <v>161</v>
      </c>
      <c r="B214" s="25" t="s">
        <v>313</v>
      </c>
      <c r="C214" s="26">
        <v>23414.41</v>
      </c>
      <c r="D214" s="26">
        <v>227000</v>
      </c>
      <c r="E214" s="26"/>
      <c r="F214" s="27">
        <f t="shared" si="41"/>
        <v>0</v>
      </c>
      <c r="G214" s="27">
        <f t="shared" si="42"/>
        <v>0</v>
      </c>
      <c r="H214" s="28">
        <f t="shared" si="43"/>
        <v>-23414.41</v>
      </c>
      <c r="J214" s="38"/>
    </row>
    <row r="215" spans="1:10" ht="12.75" customHeight="1" x14ac:dyDescent="0.25">
      <c r="A215" s="22" t="s">
        <v>234</v>
      </c>
      <c r="B215" s="17" t="s">
        <v>72</v>
      </c>
      <c r="C215" s="18">
        <v>4663067.43</v>
      </c>
      <c r="D215" s="18">
        <v>26414750</v>
      </c>
      <c r="E215" s="18">
        <v>6053702.3300000001</v>
      </c>
      <c r="F215" s="19">
        <f t="shared" si="41"/>
        <v>129.82232019750143</v>
      </c>
      <c r="G215" s="19">
        <f t="shared" si="42"/>
        <v>22.917886143158654</v>
      </c>
      <c r="H215" s="20">
        <f t="shared" si="43"/>
        <v>1390634.9000000004</v>
      </c>
      <c r="J215" s="38"/>
    </row>
    <row r="216" spans="1:10" ht="12.75" customHeight="1" x14ac:dyDescent="0.25">
      <c r="A216" s="24" t="s">
        <v>160</v>
      </c>
      <c r="B216" s="25" t="s">
        <v>4</v>
      </c>
      <c r="C216" s="26">
        <v>4658367.43</v>
      </c>
      <c r="D216" s="26">
        <v>23564750</v>
      </c>
      <c r="E216" s="26">
        <v>5299318.3499999996</v>
      </c>
      <c r="F216" s="27">
        <f t="shared" si="41"/>
        <v>113.75913191974209</v>
      </c>
      <c r="G216" s="27">
        <f t="shared" si="42"/>
        <v>22.488328329390296</v>
      </c>
      <c r="H216" s="28">
        <f t="shared" si="43"/>
        <v>640950.91999999993</v>
      </c>
      <c r="J216" s="38"/>
    </row>
    <row r="217" spans="1:10" ht="12.75" customHeight="1" x14ac:dyDescent="0.25">
      <c r="A217" s="24" t="s">
        <v>161</v>
      </c>
      <c r="B217" s="25" t="s">
        <v>313</v>
      </c>
      <c r="C217" s="26">
        <v>4700</v>
      </c>
      <c r="D217" s="26">
        <v>2850000</v>
      </c>
      <c r="E217" s="26">
        <v>754383.98</v>
      </c>
      <c r="F217" s="27">
        <f t="shared" si="41"/>
        <v>16050.722978723405</v>
      </c>
      <c r="G217" s="27">
        <f t="shared" si="42"/>
        <v>26.469613333333331</v>
      </c>
      <c r="H217" s="28">
        <f t="shared" si="43"/>
        <v>749683.98</v>
      </c>
      <c r="J217" s="38"/>
    </row>
    <row r="218" spans="1:10" ht="12.75" customHeight="1" x14ac:dyDescent="0.25">
      <c r="A218" s="22" t="s">
        <v>311</v>
      </c>
      <c r="B218" s="17" t="s">
        <v>312</v>
      </c>
      <c r="C218" s="18">
        <v>26040554.649999999</v>
      </c>
      <c r="D218" s="18">
        <v>110138141</v>
      </c>
      <c r="E218" s="18">
        <v>28292453.399999999</v>
      </c>
      <c r="F218" s="19">
        <f t="shared" ref="F218:F220" si="47">IF(C218=0,"x",E218/C218*100)</f>
        <v>108.64766046755459</v>
      </c>
      <c r="G218" s="19">
        <f t="shared" ref="G218:G220" si="48">IF(D218=0,"x",E218/D218*100)</f>
        <v>25.688152299574401</v>
      </c>
      <c r="H218" s="20">
        <f t="shared" ref="H218:H220" si="49">+E218-C218</f>
        <v>2251898.75</v>
      </c>
      <c r="J218" s="38"/>
    </row>
    <row r="219" spans="1:10" ht="12.75" customHeight="1" x14ac:dyDescent="0.25">
      <c r="A219" s="24" t="s">
        <v>160</v>
      </c>
      <c r="B219" s="25" t="s">
        <v>4</v>
      </c>
      <c r="C219" s="26">
        <v>25372689.530000001</v>
      </c>
      <c r="D219" s="26">
        <v>93055641</v>
      </c>
      <c r="E219" s="26">
        <v>27534538.850000001</v>
      </c>
      <c r="F219" s="27">
        <f t="shared" si="47"/>
        <v>108.52037903764158</v>
      </c>
      <c r="G219" s="27">
        <f t="shared" si="48"/>
        <v>29.589328012903593</v>
      </c>
      <c r="H219" s="28">
        <f t="shared" si="49"/>
        <v>2161849.3200000003</v>
      </c>
      <c r="J219" s="38"/>
    </row>
    <row r="220" spans="1:10" ht="12.75" customHeight="1" x14ac:dyDescent="0.25">
      <c r="A220" s="24" t="s">
        <v>161</v>
      </c>
      <c r="B220" s="25" t="s">
        <v>313</v>
      </c>
      <c r="C220" s="26">
        <v>667865.12</v>
      </c>
      <c r="D220" s="26">
        <v>17082500</v>
      </c>
      <c r="E220" s="26">
        <v>757914.55</v>
      </c>
      <c r="F220" s="27">
        <f t="shared" si="47"/>
        <v>113.48317606405318</v>
      </c>
      <c r="G220" s="27">
        <f t="shared" si="48"/>
        <v>4.4367894043611882</v>
      </c>
      <c r="H220" s="28">
        <f t="shared" si="49"/>
        <v>90049.430000000051</v>
      </c>
      <c r="J220" s="38"/>
    </row>
    <row r="221" spans="1:10" ht="12.75" customHeight="1" x14ac:dyDescent="0.25">
      <c r="A221" s="22" t="s">
        <v>235</v>
      </c>
      <c r="B221" s="17" t="s">
        <v>73</v>
      </c>
      <c r="C221" s="18">
        <v>1583269.95</v>
      </c>
      <c r="D221" s="18">
        <v>7105500</v>
      </c>
      <c r="E221" s="18">
        <v>1515460.77</v>
      </c>
      <c r="F221" s="19">
        <f t="shared" si="41"/>
        <v>95.717143497860235</v>
      </c>
      <c r="G221" s="19">
        <f t="shared" si="42"/>
        <v>21.327996200126663</v>
      </c>
      <c r="H221" s="20">
        <f t="shared" si="43"/>
        <v>-67809.179999999935</v>
      </c>
      <c r="J221" s="38"/>
    </row>
    <row r="222" spans="1:10" ht="12.75" customHeight="1" x14ac:dyDescent="0.25">
      <c r="A222" s="24" t="s">
        <v>160</v>
      </c>
      <c r="B222" s="25" t="s">
        <v>4</v>
      </c>
      <c r="C222" s="26">
        <v>1549026.13</v>
      </c>
      <c r="D222" s="26">
        <v>6927500</v>
      </c>
      <c r="E222" s="26">
        <v>1493250.63</v>
      </c>
      <c r="F222" s="27">
        <f t="shared" si="41"/>
        <v>96.399318325249936</v>
      </c>
      <c r="G222" s="27">
        <f t="shared" si="42"/>
        <v>21.555404258390471</v>
      </c>
      <c r="H222" s="28">
        <f t="shared" si="43"/>
        <v>-55775.5</v>
      </c>
      <c r="J222" s="38"/>
    </row>
    <row r="223" spans="1:10" ht="12.75" customHeight="1" x14ac:dyDescent="0.25">
      <c r="A223" s="24" t="s">
        <v>161</v>
      </c>
      <c r="B223" s="25" t="s">
        <v>313</v>
      </c>
      <c r="C223" s="26">
        <v>34243.82</v>
      </c>
      <c r="D223" s="26">
        <v>178000</v>
      </c>
      <c r="E223" s="26">
        <v>22210.14</v>
      </c>
      <c r="F223" s="27">
        <f t="shared" si="41"/>
        <v>64.858827081791688</v>
      </c>
      <c r="G223" s="27">
        <f t="shared" si="42"/>
        <v>12.477606741573034</v>
      </c>
      <c r="H223" s="28">
        <f t="shared" si="43"/>
        <v>-12033.68</v>
      </c>
      <c r="J223" s="38"/>
    </row>
    <row r="224" spans="1:10" ht="12.75" customHeight="1" x14ac:dyDescent="0.25">
      <c r="A224" s="22" t="s">
        <v>236</v>
      </c>
      <c r="B224" s="17" t="s">
        <v>383</v>
      </c>
      <c r="C224" s="18">
        <v>1013029.54</v>
      </c>
      <c r="D224" s="18">
        <v>3689000</v>
      </c>
      <c r="E224" s="18">
        <v>1168714.98</v>
      </c>
      <c r="F224" s="19">
        <f t="shared" si="41"/>
        <v>115.36830209314527</v>
      </c>
      <c r="G224" s="19">
        <f t="shared" si="42"/>
        <v>31.681078341013823</v>
      </c>
      <c r="H224" s="20">
        <f t="shared" si="43"/>
        <v>155685.43999999994</v>
      </c>
      <c r="J224" s="38"/>
    </row>
    <row r="225" spans="1:10" ht="12.75" customHeight="1" x14ac:dyDescent="0.25">
      <c r="A225" s="24" t="s">
        <v>160</v>
      </c>
      <c r="B225" s="25" t="s">
        <v>4</v>
      </c>
      <c r="C225" s="26">
        <v>1013029.54</v>
      </c>
      <c r="D225" s="26">
        <v>3664000</v>
      </c>
      <c r="E225" s="26">
        <v>1147357.48</v>
      </c>
      <c r="F225" s="27">
        <f t="shared" si="41"/>
        <v>113.26002201278355</v>
      </c>
      <c r="G225" s="27">
        <f t="shared" si="42"/>
        <v>31.314341703056769</v>
      </c>
      <c r="H225" s="28">
        <f t="shared" si="43"/>
        <v>134327.93999999994</v>
      </c>
      <c r="J225" s="38"/>
    </row>
    <row r="226" spans="1:10" ht="12.75" customHeight="1" x14ac:dyDescent="0.25">
      <c r="A226" s="24" t="s">
        <v>161</v>
      </c>
      <c r="B226" s="25" t="s">
        <v>313</v>
      </c>
      <c r="C226" s="26"/>
      <c r="D226" s="26">
        <v>25000</v>
      </c>
      <c r="E226" s="26">
        <v>21357.5</v>
      </c>
      <c r="F226" s="27" t="str">
        <f t="shared" si="41"/>
        <v>x</v>
      </c>
      <c r="G226" s="27">
        <f t="shared" si="42"/>
        <v>85.429999999999993</v>
      </c>
      <c r="H226" s="28">
        <f t="shared" si="43"/>
        <v>21357.5</v>
      </c>
      <c r="J226" s="38"/>
    </row>
    <row r="227" spans="1:10" ht="12.75" customHeight="1" x14ac:dyDescent="0.25">
      <c r="A227" s="22" t="s">
        <v>237</v>
      </c>
      <c r="B227" s="17" t="s">
        <v>74</v>
      </c>
      <c r="C227" s="18">
        <v>28940110.780000001</v>
      </c>
      <c r="D227" s="18">
        <v>69539000</v>
      </c>
      <c r="E227" s="18">
        <v>25852672.850000001</v>
      </c>
      <c r="F227" s="19">
        <f t="shared" si="41"/>
        <v>89.331630575050625</v>
      </c>
      <c r="G227" s="19">
        <f t="shared" si="42"/>
        <v>37.177228389824421</v>
      </c>
      <c r="H227" s="20">
        <f t="shared" si="43"/>
        <v>-3087437.9299999997</v>
      </c>
      <c r="J227" s="38"/>
    </row>
    <row r="228" spans="1:10" ht="12.75" customHeight="1" x14ac:dyDescent="0.25">
      <c r="A228" s="24" t="s">
        <v>160</v>
      </c>
      <c r="B228" s="25" t="s">
        <v>4</v>
      </c>
      <c r="C228" s="26">
        <v>24924785.199999999</v>
      </c>
      <c r="D228" s="26">
        <v>68228000</v>
      </c>
      <c r="E228" s="26">
        <v>25852672.850000001</v>
      </c>
      <c r="F228" s="27">
        <f t="shared" si="41"/>
        <v>103.72275083839038</v>
      </c>
      <c r="G228" s="27">
        <f t="shared" si="42"/>
        <v>37.891588277540016</v>
      </c>
      <c r="H228" s="28">
        <f t="shared" si="43"/>
        <v>927887.65000000224</v>
      </c>
      <c r="J228" s="38"/>
    </row>
    <row r="229" spans="1:10" ht="12.75" customHeight="1" x14ac:dyDescent="0.25">
      <c r="A229" s="24" t="s">
        <v>161</v>
      </c>
      <c r="B229" s="25" t="s">
        <v>313</v>
      </c>
      <c r="C229" s="26">
        <v>4015325.58</v>
      </c>
      <c r="D229" s="26">
        <v>1311000</v>
      </c>
      <c r="E229" s="26"/>
      <c r="F229" s="27">
        <f t="shared" si="41"/>
        <v>0</v>
      </c>
      <c r="G229" s="27">
        <f t="shared" si="42"/>
        <v>0</v>
      </c>
      <c r="H229" s="28">
        <f t="shared" si="43"/>
        <v>-4015325.58</v>
      </c>
      <c r="J229" s="38"/>
    </row>
    <row r="230" spans="1:10" ht="12.75" customHeight="1" x14ac:dyDescent="0.25">
      <c r="A230" s="22" t="s">
        <v>401</v>
      </c>
      <c r="B230" s="17" t="s">
        <v>402</v>
      </c>
      <c r="C230" s="18">
        <v>824681.7</v>
      </c>
      <c r="D230" s="18">
        <v>34402000</v>
      </c>
      <c r="E230" s="18">
        <v>1073230.06</v>
      </c>
      <c r="F230" s="19">
        <f t="shared" ref="F230:F259" si="50">IF(C230=0,"x",E230/C230*100)</f>
        <v>130.13870199860142</v>
      </c>
      <c r="G230" s="19">
        <f t="shared" ref="G230:G259" si="51">IF(D230=0,"x",E230/D230*100)</f>
        <v>3.1196734492180687</v>
      </c>
      <c r="H230" s="20">
        <f t="shared" ref="H230:H259" si="52">+E230-C230</f>
        <v>248548.3600000001</v>
      </c>
      <c r="J230" s="38"/>
    </row>
    <row r="231" spans="1:10" ht="12.75" customHeight="1" x14ac:dyDescent="0.25">
      <c r="A231" s="24" t="s">
        <v>160</v>
      </c>
      <c r="B231" s="25" t="s">
        <v>4</v>
      </c>
      <c r="C231" s="26">
        <v>810681.7</v>
      </c>
      <c r="D231" s="26">
        <v>12151000</v>
      </c>
      <c r="E231" s="26">
        <v>1014155.16</v>
      </c>
      <c r="F231" s="27">
        <f t="shared" si="50"/>
        <v>125.0990567568011</v>
      </c>
      <c r="G231" s="27">
        <f t="shared" si="51"/>
        <v>8.3462691136531966</v>
      </c>
      <c r="H231" s="28">
        <f t="shared" si="52"/>
        <v>203473.46000000008</v>
      </c>
      <c r="J231" s="38"/>
    </row>
    <row r="232" spans="1:10" ht="12.75" customHeight="1" x14ac:dyDescent="0.25">
      <c r="A232" s="24" t="s">
        <v>161</v>
      </c>
      <c r="B232" s="25" t="s">
        <v>313</v>
      </c>
      <c r="C232" s="26">
        <v>14000</v>
      </c>
      <c r="D232" s="26">
        <v>22251000</v>
      </c>
      <c r="E232" s="26">
        <v>59074.9</v>
      </c>
      <c r="F232" s="27">
        <f t="shared" si="50"/>
        <v>421.96357142857141</v>
      </c>
      <c r="G232" s="27">
        <f t="shared" si="51"/>
        <v>0.26549323625904453</v>
      </c>
      <c r="H232" s="28">
        <f t="shared" si="52"/>
        <v>45074.9</v>
      </c>
      <c r="J232" s="38"/>
    </row>
    <row r="233" spans="1:10" ht="12.75" customHeight="1" x14ac:dyDescent="0.25">
      <c r="A233" s="22" t="s">
        <v>403</v>
      </c>
      <c r="B233" s="17" t="s">
        <v>404</v>
      </c>
      <c r="C233" s="18">
        <v>19583739.5</v>
      </c>
      <c r="D233" s="18">
        <v>39384693</v>
      </c>
      <c r="E233" s="18">
        <v>2562946.7000000002</v>
      </c>
      <c r="F233" s="19">
        <f t="shared" si="50"/>
        <v>13.087115971901078</v>
      </c>
      <c r="G233" s="19">
        <f t="shared" si="51"/>
        <v>6.5074690311791947</v>
      </c>
      <c r="H233" s="20">
        <f t="shared" si="52"/>
        <v>-17020792.800000001</v>
      </c>
      <c r="J233" s="38"/>
    </row>
    <row r="234" spans="1:10" ht="12.75" customHeight="1" x14ac:dyDescent="0.25">
      <c r="A234" s="24" t="s">
        <v>160</v>
      </c>
      <c r="B234" s="25" t="s">
        <v>4</v>
      </c>
      <c r="C234" s="26">
        <v>1568298.54</v>
      </c>
      <c r="D234" s="26">
        <v>8815661</v>
      </c>
      <c r="E234" s="26">
        <v>1555433.91</v>
      </c>
      <c r="F234" s="27">
        <f t="shared" si="50"/>
        <v>99.179707838024243</v>
      </c>
      <c r="G234" s="27">
        <f t="shared" si="51"/>
        <v>17.64398506249276</v>
      </c>
      <c r="H234" s="28">
        <f t="shared" si="52"/>
        <v>-12864.630000000121</v>
      </c>
      <c r="J234" s="38"/>
    </row>
    <row r="235" spans="1:10" ht="12.75" customHeight="1" x14ac:dyDescent="0.25">
      <c r="A235" s="24" t="s">
        <v>161</v>
      </c>
      <c r="B235" s="25" t="s">
        <v>313</v>
      </c>
      <c r="C235" s="26">
        <v>18015440.960000001</v>
      </c>
      <c r="D235" s="26">
        <v>30569032</v>
      </c>
      <c r="E235" s="26">
        <v>1007512.79</v>
      </c>
      <c r="F235" s="27">
        <f t="shared" si="50"/>
        <v>5.5924958608395894</v>
      </c>
      <c r="G235" s="27">
        <f t="shared" si="51"/>
        <v>3.2958609549690681</v>
      </c>
      <c r="H235" s="28">
        <f t="shared" si="52"/>
        <v>-17007928.170000002</v>
      </c>
      <c r="J235" s="38"/>
    </row>
    <row r="236" spans="1:10" ht="12.75" customHeight="1" x14ac:dyDescent="0.25">
      <c r="A236" s="22" t="s">
        <v>405</v>
      </c>
      <c r="B236" s="17" t="s">
        <v>406</v>
      </c>
      <c r="C236" s="18">
        <v>14936512.99</v>
      </c>
      <c r="D236" s="18">
        <v>90815550</v>
      </c>
      <c r="E236" s="18">
        <v>26069241.829999998</v>
      </c>
      <c r="F236" s="19">
        <f t="shared" si="50"/>
        <v>174.53365352042584</v>
      </c>
      <c r="G236" s="19">
        <f t="shared" si="51"/>
        <v>28.705702745840327</v>
      </c>
      <c r="H236" s="20">
        <f t="shared" si="52"/>
        <v>11132728.839999998</v>
      </c>
      <c r="J236" s="38"/>
    </row>
    <row r="237" spans="1:10" ht="12.75" customHeight="1" x14ac:dyDescent="0.25">
      <c r="A237" s="24" t="s">
        <v>160</v>
      </c>
      <c r="B237" s="25" t="s">
        <v>4</v>
      </c>
      <c r="C237" s="26">
        <v>8946716.1099999994</v>
      </c>
      <c r="D237" s="26">
        <v>31042400</v>
      </c>
      <c r="E237" s="26">
        <v>8828091.7699999996</v>
      </c>
      <c r="F237" s="27">
        <f t="shared" si="50"/>
        <v>98.674101887871345</v>
      </c>
      <c r="G237" s="27">
        <f t="shared" si="51"/>
        <v>28.438818422544649</v>
      </c>
      <c r="H237" s="28">
        <f t="shared" si="52"/>
        <v>-118624.33999999985</v>
      </c>
      <c r="J237" s="38"/>
    </row>
    <row r="238" spans="1:10" ht="12.75" customHeight="1" x14ac:dyDescent="0.25">
      <c r="A238" s="24" t="s">
        <v>161</v>
      </c>
      <c r="B238" s="25" t="s">
        <v>313</v>
      </c>
      <c r="C238" s="26">
        <v>5989796.8799999999</v>
      </c>
      <c r="D238" s="26">
        <v>59773150</v>
      </c>
      <c r="E238" s="26">
        <v>17241150.059999999</v>
      </c>
      <c r="F238" s="27">
        <f t="shared" si="50"/>
        <v>287.84198204731109</v>
      </c>
      <c r="G238" s="27">
        <f t="shared" si="51"/>
        <v>28.844305612135212</v>
      </c>
      <c r="H238" s="28">
        <f t="shared" si="52"/>
        <v>11251353.18</v>
      </c>
      <c r="J238" s="38"/>
    </row>
    <row r="239" spans="1:10" ht="12.75" customHeight="1" x14ac:dyDescent="0.25">
      <c r="A239" s="22" t="s">
        <v>407</v>
      </c>
      <c r="B239" s="17" t="s">
        <v>408</v>
      </c>
      <c r="C239" s="18">
        <v>1184409.3700000001</v>
      </c>
      <c r="D239" s="18">
        <v>42638700</v>
      </c>
      <c r="E239" s="18">
        <v>1160398.6599999999</v>
      </c>
      <c r="F239" s="19">
        <f t="shared" si="50"/>
        <v>97.972769330590467</v>
      </c>
      <c r="G239" s="19">
        <f t="shared" si="51"/>
        <v>2.7214681967320766</v>
      </c>
      <c r="H239" s="20">
        <f t="shared" si="52"/>
        <v>-24010.710000000196</v>
      </c>
      <c r="J239" s="38"/>
    </row>
    <row r="240" spans="1:10" ht="12.75" customHeight="1" x14ac:dyDescent="0.25">
      <c r="A240" s="24" t="s">
        <v>160</v>
      </c>
      <c r="B240" s="25" t="s">
        <v>4</v>
      </c>
      <c r="C240" s="26">
        <v>917926.67</v>
      </c>
      <c r="D240" s="26">
        <v>9751700</v>
      </c>
      <c r="E240" s="26">
        <v>1124021.6599999999</v>
      </c>
      <c r="F240" s="27">
        <f t="shared" si="50"/>
        <v>122.45222812841901</v>
      </c>
      <c r="G240" s="27">
        <f t="shared" si="51"/>
        <v>11.526417547709629</v>
      </c>
      <c r="H240" s="28">
        <f t="shared" si="52"/>
        <v>206094.98999999987</v>
      </c>
      <c r="J240" s="38"/>
    </row>
    <row r="241" spans="1:10" ht="12.75" customHeight="1" x14ac:dyDescent="0.25">
      <c r="A241" s="24" t="s">
        <v>161</v>
      </c>
      <c r="B241" s="25" t="s">
        <v>313</v>
      </c>
      <c r="C241" s="26">
        <v>266482.7</v>
      </c>
      <c r="D241" s="26">
        <v>32887000</v>
      </c>
      <c r="E241" s="26">
        <v>36377</v>
      </c>
      <c r="F241" s="27">
        <f t="shared" si="50"/>
        <v>13.650792340365808</v>
      </c>
      <c r="G241" s="27">
        <f t="shared" si="51"/>
        <v>0.11061209596497097</v>
      </c>
      <c r="H241" s="28">
        <f t="shared" si="52"/>
        <v>-230105.7</v>
      </c>
      <c r="J241" s="38"/>
    </row>
    <row r="242" spans="1:10" ht="12.75" customHeight="1" x14ac:dyDescent="0.25">
      <c r="A242" s="22" t="s">
        <v>409</v>
      </c>
      <c r="B242" s="17" t="s">
        <v>410</v>
      </c>
      <c r="C242" s="18">
        <v>5742671.71</v>
      </c>
      <c r="D242" s="18">
        <v>39856100</v>
      </c>
      <c r="E242" s="18">
        <v>6248692.5300000003</v>
      </c>
      <c r="F242" s="19">
        <f t="shared" si="50"/>
        <v>108.81159233112423</v>
      </c>
      <c r="G242" s="19">
        <f t="shared" si="51"/>
        <v>15.678133409942269</v>
      </c>
      <c r="H242" s="20">
        <f t="shared" si="52"/>
        <v>506020.8200000003</v>
      </c>
      <c r="J242" s="38"/>
    </row>
    <row r="243" spans="1:10" ht="12.75" customHeight="1" x14ac:dyDescent="0.25">
      <c r="A243" s="24" t="s">
        <v>160</v>
      </c>
      <c r="B243" s="25" t="s">
        <v>4</v>
      </c>
      <c r="C243" s="26">
        <v>4786608.88</v>
      </c>
      <c r="D243" s="26">
        <v>23216100</v>
      </c>
      <c r="E243" s="26">
        <v>5467139.54</v>
      </c>
      <c r="F243" s="27">
        <f t="shared" si="50"/>
        <v>114.21738598370712</v>
      </c>
      <c r="G243" s="27">
        <f t="shared" si="51"/>
        <v>23.548914503297279</v>
      </c>
      <c r="H243" s="28">
        <f t="shared" si="52"/>
        <v>680530.66000000015</v>
      </c>
      <c r="J243" s="38"/>
    </row>
    <row r="244" spans="1:10" ht="12.75" customHeight="1" x14ac:dyDescent="0.25">
      <c r="A244" s="24" t="s">
        <v>161</v>
      </c>
      <c r="B244" s="25" t="s">
        <v>313</v>
      </c>
      <c r="C244" s="26">
        <v>956062.83</v>
      </c>
      <c r="D244" s="26">
        <v>16640000</v>
      </c>
      <c r="E244" s="26">
        <v>781552.99</v>
      </c>
      <c r="F244" s="27">
        <f t="shared" si="50"/>
        <v>81.747032253099945</v>
      </c>
      <c r="G244" s="27">
        <f t="shared" si="51"/>
        <v>4.6968328725961541</v>
      </c>
      <c r="H244" s="28">
        <f t="shared" si="52"/>
        <v>-174509.83999999997</v>
      </c>
      <c r="J244" s="38"/>
    </row>
    <row r="245" spans="1:10" ht="12.75" customHeight="1" x14ac:dyDescent="0.25">
      <c r="A245" s="22" t="s">
        <v>411</v>
      </c>
      <c r="B245" s="17" t="s">
        <v>412</v>
      </c>
      <c r="C245" s="18">
        <v>53867671.68</v>
      </c>
      <c r="D245" s="18">
        <v>312259650</v>
      </c>
      <c r="E245" s="18">
        <v>36335120.219999999</v>
      </c>
      <c r="F245" s="19">
        <f t="shared" si="50"/>
        <v>67.452553798590316</v>
      </c>
      <c r="G245" s="19">
        <f t="shared" si="51"/>
        <v>11.636188095387924</v>
      </c>
      <c r="H245" s="20">
        <f t="shared" si="52"/>
        <v>-17532551.460000001</v>
      </c>
      <c r="J245" s="38"/>
    </row>
    <row r="246" spans="1:10" ht="12.75" customHeight="1" x14ac:dyDescent="0.25">
      <c r="A246" s="24" t="s">
        <v>160</v>
      </c>
      <c r="B246" s="25" t="s">
        <v>4</v>
      </c>
      <c r="C246" s="26">
        <v>12464370.66</v>
      </c>
      <c r="D246" s="26">
        <v>184332640</v>
      </c>
      <c r="E246" s="26">
        <v>18126194.539999999</v>
      </c>
      <c r="F246" s="27">
        <f t="shared" si="50"/>
        <v>145.4240653976187</v>
      </c>
      <c r="G246" s="27">
        <f t="shared" si="51"/>
        <v>9.8334155795739697</v>
      </c>
      <c r="H246" s="28">
        <f t="shared" si="52"/>
        <v>5661823.879999999</v>
      </c>
      <c r="J246" s="38"/>
    </row>
    <row r="247" spans="1:10" ht="12.75" customHeight="1" x14ac:dyDescent="0.25">
      <c r="A247" s="24" t="s">
        <v>161</v>
      </c>
      <c r="B247" s="25" t="s">
        <v>313</v>
      </c>
      <c r="C247" s="26">
        <v>41403301.020000003</v>
      </c>
      <c r="D247" s="26">
        <v>127927010</v>
      </c>
      <c r="E247" s="26">
        <v>18208925.68</v>
      </c>
      <c r="F247" s="27">
        <f t="shared" si="50"/>
        <v>43.979405582188043</v>
      </c>
      <c r="G247" s="27">
        <f t="shared" si="51"/>
        <v>14.233839812249188</v>
      </c>
      <c r="H247" s="28">
        <f t="shared" si="52"/>
        <v>-23194375.340000004</v>
      </c>
      <c r="J247" s="38"/>
    </row>
    <row r="248" spans="1:10" ht="12.75" customHeight="1" x14ac:dyDescent="0.25">
      <c r="A248" s="22" t="s">
        <v>413</v>
      </c>
      <c r="B248" s="17" t="s">
        <v>414</v>
      </c>
      <c r="C248" s="18">
        <v>960272.75</v>
      </c>
      <c r="D248" s="18">
        <v>149148106</v>
      </c>
      <c r="E248" s="18">
        <v>780970.32</v>
      </c>
      <c r="F248" s="19">
        <f t="shared" si="50"/>
        <v>81.327968538105438</v>
      </c>
      <c r="G248" s="19">
        <f t="shared" si="51"/>
        <v>0.5236206754110575</v>
      </c>
      <c r="H248" s="20">
        <f t="shared" si="52"/>
        <v>-179302.43000000005</v>
      </c>
      <c r="J248" s="38"/>
    </row>
    <row r="249" spans="1:10" ht="12.75" customHeight="1" x14ac:dyDescent="0.25">
      <c r="A249" s="24" t="s">
        <v>160</v>
      </c>
      <c r="B249" s="25" t="s">
        <v>4</v>
      </c>
      <c r="C249" s="26">
        <v>914147.75</v>
      </c>
      <c r="D249" s="26">
        <v>6739700</v>
      </c>
      <c r="E249" s="26">
        <v>762227.09</v>
      </c>
      <c r="F249" s="27">
        <f t="shared" si="50"/>
        <v>83.381170057028527</v>
      </c>
      <c r="G249" s="27">
        <f t="shared" si="51"/>
        <v>11.309510660711901</v>
      </c>
      <c r="H249" s="28">
        <f t="shared" si="52"/>
        <v>-151920.66000000003</v>
      </c>
      <c r="J249" s="38"/>
    </row>
    <row r="250" spans="1:10" ht="12.75" customHeight="1" x14ac:dyDescent="0.25">
      <c r="A250" s="24" t="s">
        <v>161</v>
      </c>
      <c r="B250" s="25" t="s">
        <v>313</v>
      </c>
      <c r="C250" s="26">
        <v>46125</v>
      </c>
      <c r="D250" s="26">
        <v>142408406</v>
      </c>
      <c r="E250" s="26">
        <v>18743.23</v>
      </c>
      <c r="F250" s="27">
        <f t="shared" si="50"/>
        <v>40.635728997289974</v>
      </c>
      <c r="G250" s="27">
        <f t="shared" si="51"/>
        <v>1.3161603676681838E-2</v>
      </c>
      <c r="H250" s="28">
        <f t="shared" si="52"/>
        <v>-27381.77</v>
      </c>
      <c r="J250" s="38"/>
    </row>
    <row r="251" spans="1:10" ht="12.75" customHeight="1" x14ac:dyDescent="0.25">
      <c r="A251" s="22" t="s">
        <v>415</v>
      </c>
      <c r="B251" s="17" t="s">
        <v>416</v>
      </c>
      <c r="C251" s="18">
        <v>10055256.41</v>
      </c>
      <c r="D251" s="18">
        <v>62388050</v>
      </c>
      <c r="E251" s="18">
        <v>17363060.010000002</v>
      </c>
      <c r="F251" s="19">
        <f t="shared" si="50"/>
        <v>172.67645201700034</v>
      </c>
      <c r="G251" s="19">
        <f t="shared" si="51"/>
        <v>27.830746449039523</v>
      </c>
      <c r="H251" s="20">
        <f t="shared" si="52"/>
        <v>7307803.6000000015</v>
      </c>
      <c r="J251" s="38"/>
    </row>
    <row r="252" spans="1:10" ht="12.75" customHeight="1" x14ac:dyDescent="0.25">
      <c r="A252" s="24" t="s">
        <v>160</v>
      </c>
      <c r="B252" s="25" t="s">
        <v>4</v>
      </c>
      <c r="C252" s="26">
        <v>8543286.7599999998</v>
      </c>
      <c r="D252" s="26">
        <v>35620075</v>
      </c>
      <c r="E252" s="26">
        <v>7986317.5300000003</v>
      </c>
      <c r="F252" s="27">
        <f t="shared" si="50"/>
        <v>93.480621151478246</v>
      </c>
      <c r="G252" s="27">
        <f t="shared" si="51"/>
        <v>22.420832999369036</v>
      </c>
      <c r="H252" s="28">
        <f t="shared" si="52"/>
        <v>-556969.22999999952</v>
      </c>
      <c r="J252" s="38"/>
    </row>
    <row r="253" spans="1:10" ht="12.75" customHeight="1" x14ac:dyDescent="0.25">
      <c r="A253" s="24" t="s">
        <v>161</v>
      </c>
      <c r="B253" s="25" t="s">
        <v>313</v>
      </c>
      <c r="C253" s="26">
        <v>1511969.65</v>
      </c>
      <c r="D253" s="26">
        <v>26767975</v>
      </c>
      <c r="E253" s="26">
        <v>9376742.4800000004</v>
      </c>
      <c r="F253" s="27">
        <f t="shared" si="50"/>
        <v>620.1673743914107</v>
      </c>
      <c r="G253" s="27">
        <f t="shared" si="51"/>
        <v>35.029704264144002</v>
      </c>
      <c r="H253" s="28">
        <f t="shared" si="52"/>
        <v>7864772.8300000001</v>
      </c>
      <c r="J253" s="38"/>
    </row>
    <row r="254" spans="1:10" ht="12.75" customHeight="1" x14ac:dyDescent="0.25">
      <c r="A254" s="22" t="s">
        <v>417</v>
      </c>
      <c r="B254" s="17" t="s">
        <v>418</v>
      </c>
      <c r="C254" s="18">
        <v>1211180.5</v>
      </c>
      <c r="D254" s="18">
        <v>105280000</v>
      </c>
      <c r="E254" s="18">
        <v>3049413.04</v>
      </c>
      <c r="F254" s="19">
        <f t="shared" si="50"/>
        <v>251.77197288100328</v>
      </c>
      <c r="G254" s="19">
        <f t="shared" si="51"/>
        <v>2.8964789513677811</v>
      </c>
      <c r="H254" s="20">
        <f t="shared" si="52"/>
        <v>1838232.54</v>
      </c>
      <c r="J254" s="38"/>
    </row>
    <row r="255" spans="1:10" ht="12.75" customHeight="1" x14ac:dyDescent="0.25">
      <c r="A255" s="24" t="s">
        <v>160</v>
      </c>
      <c r="B255" s="25" t="s">
        <v>4</v>
      </c>
      <c r="C255" s="26">
        <v>1211180.5</v>
      </c>
      <c r="D255" s="26">
        <v>14270000</v>
      </c>
      <c r="E255" s="26">
        <v>2042973.89</v>
      </c>
      <c r="F255" s="27">
        <f t="shared" si="50"/>
        <v>168.67625345685468</v>
      </c>
      <c r="G255" s="27">
        <f t="shared" si="51"/>
        <v>14.316565451997196</v>
      </c>
      <c r="H255" s="28">
        <f t="shared" si="52"/>
        <v>831793.3899999999</v>
      </c>
      <c r="J255" s="38"/>
    </row>
    <row r="256" spans="1:10" ht="12.75" customHeight="1" x14ac:dyDescent="0.25">
      <c r="A256" s="24" t="s">
        <v>161</v>
      </c>
      <c r="B256" s="25" t="s">
        <v>313</v>
      </c>
      <c r="C256" s="26"/>
      <c r="D256" s="26">
        <v>91010000</v>
      </c>
      <c r="E256" s="26">
        <v>1006439.15</v>
      </c>
      <c r="F256" s="27" t="str">
        <f t="shared" si="50"/>
        <v>x</v>
      </c>
      <c r="G256" s="27">
        <f t="shared" si="51"/>
        <v>1.105855565322492</v>
      </c>
      <c r="H256" s="28">
        <f t="shared" si="52"/>
        <v>1006439.15</v>
      </c>
      <c r="J256" s="38"/>
    </row>
    <row r="257" spans="1:10" ht="12.75" customHeight="1" x14ac:dyDescent="0.25">
      <c r="A257" s="22" t="s">
        <v>419</v>
      </c>
      <c r="B257" s="17" t="s">
        <v>420</v>
      </c>
      <c r="C257" s="18">
        <v>4528352.17</v>
      </c>
      <c r="D257" s="18">
        <v>23933000</v>
      </c>
      <c r="E257" s="18">
        <v>4545720.5</v>
      </c>
      <c r="F257" s="19">
        <f t="shared" si="50"/>
        <v>100.38354636185463</v>
      </c>
      <c r="G257" s="19">
        <f t="shared" si="51"/>
        <v>18.993525675845071</v>
      </c>
      <c r="H257" s="20">
        <f t="shared" si="52"/>
        <v>17368.330000000075</v>
      </c>
      <c r="J257" s="38"/>
    </row>
    <row r="258" spans="1:10" ht="12.75" customHeight="1" x14ac:dyDescent="0.25">
      <c r="A258" s="24" t="s">
        <v>160</v>
      </c>
      <c r="B258" s="25" t="s">
        <v>4</v>
      </c>
      <c r="C258" s="26">
        <v>4104582.72</v>
      </c>
      <c r="D258" s="26">
        <v>17961000</v>
      </c>
      <c r="E258" s="26">
        <v>4041230.77</v>
      </c>
      <c r="F258" s="27">
        <f t="shared" si="50"/>
        <v>98.456555652020086</v>
      </c>
      <c r="G258" s="27">
        <f t="shared" si="51"/>
        <v>22.500032125160068</v>
      </c>
      <c r="H258" s="28">
        <f t="shared" si="52"/>
        <v>-63351.950000000186</v>
      </c>
      <c r="J258" s="38"/>
    </row>
    <row r="259" spans="1:10" ht="12.75" customHeight="1" x14ac:dyDescent="0.25">
      <c r="A259" s="24" t="s">
        <v>161</v>
      </c>
      <c r="B259" s="25" t="s">
        <v>313</v>
      </c>
      <c r="C259" s="26">
        <v>423769.45</v>
      </c>
      <c r="D259" s="26">
        <v>5972000</v>
      </c>
      <c r="E259" s="26">
        <v>504489.73</v>
      </c>
      <c r="F259" s="27">
        <f t="shared" si="50"/>
        <v>119.04815932342456</v>
      </c>
      <c r="G259" s="27">
        <f t="shared" si="51"/>
        <v>8.4475842263898198</v>
      </c>
      <c r="H259" s="28">
        <f t="shared" si="52"/>
        <v>80720.27999999997</v>
      </c>
      <c r="J259" s="38"/>
    </row>
    <row r="260" spans="1:10" ht="12.75" customHeight="1" x14ac:dyDescent="0.25">
      <c r="A260" s="16" t="s">
        <v>238</v>
      </c>
      <c r="B260" s="17" t="s">
        <v>384</v>
      </c>
      <c r="C260" s="18">
        <v>504474553.42000002</v>
      </c>
      <c r="D260" s="18">
        <v>2824305780</v>
      </c>
      <c r="E260" s="18">
        <v>485667522.06999999</v>
      </c>
      <c r="F260" s="19">
        <f t="shared" si="41"/>
        <v>96.271956390565009</v>
      </c>
      <c r="G260" s="19">
        <f t="shared" si="42"/>
        <v>17.195996464306354</v>
      </c>
      <c r="H260" s="20">
        <f t="shared" si="43"/>
        <v>-18807031.350000024</v>
      </c>
      <c r="J260" s="38"/>
    </row>
    <row r="261" spans="1:10" ht="12.75" customHeight="1" x14ac:dyDescent="0.25">
      <c r="A261" s="22" t="s">
        <v>239</v>
      </c>
      <c r="B261" s="17" t="s">
        <v>385</v>
      </c>
      <c r="C261" s="18">
        <v>177681389.09</v>
      </c>
      <c r="D261" s="18">
        <v>678087300</v>
      </c>
      <c r="E261" s="18">
        <v>121618275.01000001</v>
      </c>
      <c r="F261" s="19">
        <f t="shared" si="41"/>
        <v>68.447390935466714</v>
      </c>
      <c r="G261" s="19">
        <f t="shared" si="42"/>
        <v>17.93548928139489</v>
      </c>
      <c r="H261" s="20">
        <f t="shared" si="43"/>
        <v>-56063114.079999998</v>
      </c>
      <c r="J261" s="38"/>
    </row>
    <row r="262" spans="1:10" ht="12.75" customHeight="1" x14ac:dyDescent="0.25">
      <c r="A262" s="24" t="s">
        <v>160</v>
      </c>
      <c r="B262" s="25" t="s">
        <v>4</v>
      </c>
      <c r="C262" s="26">
        <v>173548533.47</v>
      </c>
      <c r="D262" s="26">
        <v>629859551</v>
      </c>
      <c r="E262" s="26">
        <v>120607207.43000001</v>
      </c>
      <c r="F262" s="27">
        <f t="shared" si="41"/>
        <v>69.494800686891693</v>
      </c>
      <c r="G262" s="27">
        <f t="shared" si="42"/>
        <v>19.148269997417248</v>
      </c>
      <c r="H262" s="28">
        <f t="shared" si="43"/>
        <v>-52941326.039999992</v>
      </c>
      <c r="J262" s="38"/>
    </row>
    <row r="263" spans="1:10" ht="12.75" customHeight="1" x14ac:dyDescent="0.25">
      <c r="A263" s="24" t="s">
        <v>161</v>
      </c>
      <c r="B263" s="25" t="s">
        <v>313</v>
      </c>
      <c r="C263" s="26">
        <v>4132855.62</v>
      </c>
      <c r="D263" s="26">
        <v>48227749</v>
      </c>
      <c r="E263" s="26">
        <v>1011067.58</v>
      </c>
      <c r="F263" s="27">
        <f t="shared" si="41"/>
        <v>24.464139882050851</v>
      </c>
      <c r="G263" s="27">
        <f t="shared" si="42"/>
        <v>2.0964436469966699</v>
      </c>
      <c r="H263" s="28">
        <f t="shared" si="43"/>
        <v>-3121788.04</v>
      </c>
      <c r="J263" s="38"/>
    </row>
    <row r="264" spans="1:10" ht="12.75" customHeight="1" x14ac:dyDescent="0.25">
      <c r="A264" s="22" t="s">
        <v>240</v>
      </c>
      <c r="B264" s="17" t="s">
        <v>75</v>
      </c>
      <c r="C264" s="18">
        <v>210575876.59</v>
      </c>
      <c r="D264" s="18">
        <v>390744000</v>
      </c>
      <c r="E264" s="18">
        <v>248653299.05000001</v>
      </c>
      <c r="F264" s="19">
        <f t="shared" si="41"/>
        <v>118.08251879399194</v>
      </c>
      <c r="G264" s="19">
        <f t="shared" si="42"/>
        <v>63.635858528857767</v>
      </c>
      <c r="H264" s="20">
        <f t="shared" si="43"/>
        <v>38077422.460000008</v>
      </c>
      <c r="J264" s="38"/>
    </row>
    <row r="265" spans="1:10" ht="12.75" customHeight="1" x14ac:dyDescent="0.25">
      <c r="A265" s="24" t="s">
        <v>160</v>
      </c>
      <c r="B265" s="25" t="s">
        <v>4</v>
      </c>
      <c r="C265" s="26">
        <v>207277995.40000001</v>
      </c>
      <c r="D265" s="26">
        <v>359009000</v>
      </c>
      <c r="E265" s="26">
        <v>246807152.11000001</v>
      </c>
      <c r="F265" s="27">
        <f t="shared" si="41"/>
        <v>119.07059967157518</v>
      </c>
      <c r="G265" s="27">
        <f t="shared" si="42"/>
        <v>68.746786879994659</v>
      </c>
      <c r="H265" s="28">
        <f t="shared" si="43"/>
        <v>39529156.710000008</v>
      </c>
      <c r="J265" s="38"/>
    </row>
    <row r="266" spans="1:10" ht="12.75" customHeight="1" x14ac:dyDescent="0.25">
      <c r="A266" s="24" t="s">
        <v>161</v>
      </c>
      <c r="B266" s="25" t="s">
        <v>313</v>
      </c>
      <c r="C266" s="26">
        <v>3297881.19</v>
      </c>
      <c r="D266" s="26">
        <v>31735000</v>
      </c>
      <c r="E266" s="26">
        <v>1846146.94</v>
      </c>
      <c r="F266" s="27">
        <f t="shared" ref="F266" si="53">IF(C266=0,"x",E266/C266*100)</f>
        <v>55.979789253717783</v>
      </c>
      <c r="G266" s="27">
        <f t="shared" ref="G266" si="54">IF(D266=0,"x",E266/D266*100)</f>
        <v>5.817384402079723</v>
      </c>
      <c r="H266" s="28">
        <f t="shared" ref="H266" si="55">+E266-C266</f>
        <v>-1451734.25</v>
      </c>
      <c r="J266" s="38"/>
    </row>
    <row r="267" spans="1:10" ht="12.75" customHeight="1" x14ac:dyDescent="0.25">
      <c r="A267" s="22" t="s">
        <v>241</v>
      </c>
      <c r="B267" s="17" t="s">
        <v>76</v>
      </c>
      <c r="C267" s="18">
        <v>91696341.109999999</v>
      </c>
      <c r="D267" s="18">
        <v>474886413</v>
      </c>
      <c r="E267" s="18">
        <v>85495100.180000007</v>
      </c>
      <c r="F267" s="19">
        <f t="shared" si="41"/>
        <v>93.237199156549863</v>
      </c>
      <c r="G267" s="19">
        <f t="shared" si="42"/>
        <v>18.003273591236649</v>
      </c>
      <c r="H267" s="20">
        <f t="shared" si="43"/>
        <v>-6201240.9299999923</v>
      </c>
      <c r="J267" s="38"/>
    </row>
    <row r="268" spans="1:10" ht="12.75" customHeight="1" x14ac:dyDescent="0.25">
      <c r="A268" s="24" t="s">
        <v>160</v>
      </c>
      <c r="B268" s="25" t="s">
        <v>4</v>
      </c>
      <c r="C268" s="26">
        <v>88715097.709999993</v>
      </c>
      <c r="D268" s="26">
        <v>458156413</v>
      </c>
      <c r="E268" s="26">
        <v>80941907.650000006</v>
      </c>
      <c r="F268" s="27">
        <f t="shared" si="41"/>
        <v>91.238030210585237</v>
      </c>
      <c r="G268" s="27">
        <f t="shared" si="42"/>
        <v>17.66687213215981</v>
      </c>
      <c r="H268" s="28">
        <f t="shared" si="43"/>
        <v>-7773190.0599999875</v>
      </c>
      <c r="J268" s="38"/>
    </row>
    <row r="269" spans="1:10" ht="12.75" customHeight="1" x14ac:dyDescent="0.25">
      <c r="A269" s="24" t="s">
        <v>161</v>
      </c>
      <c r="B269" s="25" t="s">
        <v>313</v>
      </c>
      <c r="C269" s="26">
        <v>2981243.4</v>
      </c>
      <c r="D269" s="26">
        <v>16730000</v>
      </c>
      <c r="E269" s="26">
        <v>4553192.53</v>
      </c>
      <c r="F269" s="27">
        <f t="shared" si="41"/>
        <v>152.7279701482945</v>
      </c>
      <c r="G269" s="27">
        <f t="shared" si="42"/>
        <v>27.215735385534966</v>
      </c>
      <c r="H269" s="28">
        <f t="shared" si="43"/>
        <v>1571949.1300000004</v>
      </c>
      <c r="J269" s="38"/>
    </row>
    <row r="270" spans="1:10" ht="12.75" customHeight="1" x14ac:dyDescent="0.25">
      <c r="A270" s="22" t="s">
        <v>242</v>
      </c>
      <c r="B270" s="17" t="s">
        <v>77</v>
      </c>
      <c r="C270" s="18">
        <v>24520946.629999999</v>
      </c>
      <c r="D270" s="18">
        <v>1280588067</v>
      </c>
      <c r="E270" s="18">
        <v>29900847.829999998</v>
      </c>
      <c r="F270" s="19">
        <f t="shared" si="41"/>
        <v>121.94002246804776</v>
      </c>
      <c r="G270" s="19">
        <f t="shared" si="42"/>
        <v>2.3349310055690218</v>
      </c>
      <c r="H270" s="20">
        <f t="shared" si="43"/>
        <v>5379901.1999999993</v>
      </c>
      <c r="J270" s="38"/>
    </row>
    <row r="271" spans="1:10" ht="12.75" customHeight="1" x14ac:dyDescent="0.25">
      <c r="A271" s="24" t="s">
        <v>160</v>
      </c>
      <c r="B271" s="25" t="s">
        <v>4</v>
      </c>
      <c r="C271" s="26">
        <v>24501072.02</v>
      </c>
      <c r="D271" s="26">
        <v>1274835067</v>
      </c>
      <c r="E271" s="26">
        <v>29104957.210000001</v>
      </c>
      <c r="F271" s="27">
        <f t="shared" si="41"/>
        <v>118.79054592485542</v>
      </c>
      <c r="G271" s="27">
        <f t="shared" si="42"/>
        <v>2.2830370738460402</v>
      </c>
      <c r="H271" s="28">
        <f t="shared" si="43"/>
        <v>4603885.1900000013</v>
      </c>
      <c r="J271" s="38"/>
    </row>
    <row r="272" spans="1:10" ht="12.75" customHeight="1" x14ac:dyDescent="0.25">
      <c r="A272" s="24" t="s">
        <v>161</v>
      </c>
      <c r="B272" s="25" t="s">
        <v>313</v>
      </c>
      <c r="C272" s="26">
        <v>19874.61</v>
      </c>
      <c r="D272" s="26">
        <v>5753000</v>
      </c>
      <c r="E272" s="26">
        <v>795890.62</v>
      </c>
      <c r="F272" s="27">
        <f t="shared" si="41"/>
        <v>4004.5596869573792</v>
      </c>
      <c r="G272" s="27">
        <f t="shared" si="42"/>
        <v>13.834358074048323</v>
      </c>
      <c r="H272" s="28">
        <f t="shared" si="43"/>
        <v>776016.01</v>
      </c>
      <c r="J272" s="38"/>
    </row>
    <row r="273" spans="1:10" ht="12.75" customHeight="1" x14ac:dyDescent="0.25">
      <c r="A273" s="16" t="s">
        <v>243</v>
      </c>
      <c r="B273" s="17" t="s">
        <v>386</v>
      </c>
      <c r="C273" s="18">
        <v>1834854737.1600001</v>
      </c>
      <c r="D273" s="18">
        <v>9638325774</v>
      </c>
      <c r="E273" s="18">
        <v>1962479948.49</v>
      </c>
      <c r="F273" s="19">
        <f t="shared" si="41"/>
        <v>106.95560301016194</v>
      </c>
      <c r="G273" s="19">
        <f t="shared" si="42"/>
        <v>20.36121204560148</v>
      </c>
      <c r="H273" s="20">
        <f t="shared" si="43"/>
        <v>127625211.32999992</v>
      </c>
      <c r="J273" s="38"/>
    </row>
    <row r="274" spans="1:10" ht="12.75" customHeight="1" x14ac:dyDescent="0.25">
      <c r="A274" s="22" t="s">
        <v>244</v>
      </c>
      <c r="B274" s="17" t="s">
        <v>387</v>
      </c>
      <c r="C274" s="18">
        <v>1330081224.8599999</v>
      </c>
      <c r="D274" s="18">
        <v>7260299256</v>
      </c>
      <c r="E274" s="18">
        <v>1484521441.75</v>
      </c>
      <c r="F274" s="19">
        <f t="shared" si="41"/>
        <v>111.61133726297474</v>
      </c>
      <c r="G274" s="19">
        <f t="shared" si="42"/>
        <v>20.447110916580655</v>
      </c>
      <c r="H274" s="20">
        <f t="shared" si="43"/>
        <v>154440216.8900001</v>
      </c>
      <c r="J274" s="38"/>
    </row>
    <row r="275" spans="1:10" ht="12.75" customHeight="1" x14ac:dyDescent="0.25">
      <c r="A275" s="24" t="s">
        <v>160</v>
      </c>
      <c r="B275" s="25" t="s">
        <v>4</v>
      </c>
      <c r="C275" s="26">
        <v>1328641644.49</v>
      </c>
      <c r="D275" s="26">
        <v>7144765439</v>
      </c>
      <c r="E275" s="26">
        <v>1454754222.9400001</v>
      </c>
      <c r="F275" s="27">
        <f t="shared" si="41"/>
        <v>109.49184296405284</v>
      </c>
      <c r="G275" s="27">
        <f t="shared" si="42"/>
        <v>20.361119414769917</v>
      </c>
      <c r="H275" s="28">
        <f t="shared" si="43"/>
        <v>126112578.45000005</v>
      </c>
      <c r="J275" s="38"/>
    </row>
    <row r="276" spans="1:10" ht="12.75" customHeight="1" x14ac:dyDescent="0.25">
      <c r="A276" s="24" t="s">
        <v>161</v>
      </c>
      <c r="B276" s="25" t="s">
        <v>313</v>
      </c>
      <c r="C276" s="26">
        <v>1439580.37</v>
      </c>
      <c r="D276" s="26">
        <v>115533817</v>
      </c>
      <c r="E276" s="26">
        <v>29767218.809999999</v>
      </c>
      <c r="F276" s="27">
        <f t="shared" si="41"/>
        <v>2067.7705413557424</v>
      </c>
      <c r="G276" s="27">
        <f t="shared" si="42"/>
        <v>25.764940156006443</v>
      </c>
      <c r="H276" s="28">
        <f t="shared" si="43"/>
        <v>28327638.439999998</v>
      </c>
      <c r="J276" s="38"/>
    </row>
    <row r="277" spans="1:10" ht="12.75" customHeight="1" x14ac:dyDescent="0.25">
      <c r="A277" s="22" t="s">
        <v>245</v>
      </c>
      <c r="B277" s="17" t="s">
        <v>78</v>
      </c>
      <c r="C277" s="18">
        <v>148019222.69</v>
      </c>
      <c r="D277" s="18">
        <v>741316752</v>
      </c>
      <c r="E277" s="18">
        <v>120966152.68000001</v>
      </c>
      <c r="F277" s="19">
        <f t="shared" ref="F277:F340" si="56">IF(C277=0,"x",E277/C277*100)</f>
        <v>81.723272478833479</v>
      </c>
      <c r="G277" s="19">
        <f t="shared" ref="G277:G340" si="57">IF(D277=0,"x",E277/D277*100)</f>
        <v>16.317741687833866</v>
      </c>
      <c r="H277" s="20">
        <f t="shared" ref="H277:H340" si="58">+E277-C277</f>
        <v>-27053070.00999999</v>
      </c>
      <c r="J277" s="38"/>
    </row>
    <row r="278" spans="1:10" ht="12.75" customHeight="1" x14ac:dyDescent="0.25">
      <c r="A278" s="24" t="s">
        <v>160</v>
      </c>
      <c r="B278" s="25" t="s">
        <v>4</v>
      </c>
      <c r="C278" s="26">
        <v>93309300.980000004</v>
      </c>
      <c r="D278" s="26">
        <v>541420049</v>
      </c>
      <c r="E278" s="26">
        <v>80602028.299999997</v>
      </c>
      <c r="F278" s="27">
        <f t="shared" si="56"/>
        <v>86.381558379990764</v>
      </c>
      <c r="G278" s="27">
        <f t="shared" si="57"/>
        <v>14.887152488880218</v>
      </c>
      <c r="H278" s="28">
        <f t="shared" si="58"/>
        <v>-12707272.680000007</v>
      </c>
      <c r="J278" s="38"/>
    </row>
    <row r="279" spans="1:10" ht="12.75" customHeight="1" x14ac:dyDescent="0.25">
      <c r="A279" s="24" t="s">
        <v>161</v>
      </c>
      <c r="B279" s="25" t="s">
        <v>313</v>
      </c>
      <c r="C279" s="26">
        <v>54709921.710000001</v>
      </c>
      <c r="D279" s="26">
        <v>199896703</v>
      </c>
      <c r="E279" s="26">
        <v>40364124.380000003</v>
      </c>
      <c r="F279" s="27">
        <f t="shared" si="56"/>
        <v>73.778435644557234</v>
      </c>
      <c r="G279" s="27">
        <f t="shared" si="57"/>
        <v>20.192491308873663</v>
      </c>
      <c r="H279" s="28">
        <f t="shared" si="58"/>
        <v>-14345797.329999998</v>
      </c>
      <c r="J279" s="38"/>
    </row>
    <row r="280" spans="1:10" ht="12.75" customHeight="1" x14ac:dyDescent="0.25">
      <c r="A280" s="22" t="s">
        <v>246</v>
      </c>
      <c r="B280" s="17" t="s">
        <v>79</v>
      </c>
      <c r="C280" s="18">
        <v>61221459.670000002</v>
      </c>
      <c r="D280" s="18">
        <v>308277095</v>
      </c>
      <c r="E280" s="18">
        <v>70470288.239999995</v>
      </c>
      <c r="F280" s="19">
        <f t="shared" si="56"/>
        <v>115.10716768246567</v>
      </c>
      <c r="G280" s="19">
        <f t="shared" si="57"/>
        <v>22.859398049018203</v>
      </c>
      <c r="H280" s="20">
        <f t="shared" si="58"/>
        <v>9248828.5699999928</v>
      </c>
      <c r="J280" s="38"/>
    </row>
    <row r="281" spans="1:10" ht="12.75" customHeight="1" x14ac:dyDescent="0.25">
      <c r="A281" s="24" t="s">
        <v>160</v>
      </c>
      <c r="B281" s="25" t="s">
        <v>4</v>
      </c>
      <c r="C281" s="26">
        <v>37387945.490000002</v>
      </c>
      <c r="D281" s="26">
        <v>141813500</v>
      </c>
      <c r="E281" s="26">
        <v>40318327.359999999</v>
      </c>
      <c r="F281" s="27">
        <f t="shared" si="56"/>
        <v>107.83777185826852</v>
      </c>
      <c r="G281" s="27">
        <f t="shared" si="57"/>
        <v>28.4305283770586</v>
      </c>
      <c r="H281" s="28">
        <f t="shared" si="58"/>
        <v>2930381.8699999973</v>
      </c>
      <c r="J281" s="38"/>
    </row>
    <row r="282" spans="1:10" ht="12.75" customHeight="1" x14ac:dyDescent="0.25">
      <c r="A282" s="24" t="s">
        <v>161</v>
      </c>
      <c r="B282" s="25" t="s">
        <v>313</v>
      </c>
      <c r="C282" s="26">
        <v>23833514.18</v>
      </c>
      <c r="D282" s="26">
        <v>166463595</v>
      </c>
      <c r="E282" s="26">
        <v>30151960.879999999</v>
      </c>
      <c r="F282" s="27">
        <f t="shared" si="56"/>
        <v>126.51076401188941</v>
      </c>
      <c r="G282" s="27">
        <f t="shared" si="57"/>
        <v>18.113246250629153</v>
      </c>
      <c r="H282" s="28">
        <f t="shared" si="58"/>
        <v>6318446.6999999993</v>
      </c>
      <c r="J282" s="38"/>
    </row>
    <row r="283" spans="1:10" ht="12.75" customHeight="1" x14ac:dyDescent="0.25">
      <c r="A283" s="22" t="s">
        <v>247</v>
      </c>
      <c r="B283" s="17" t="s">
        <v>80</v>
      </c>
      <c r="C283" s="18">
        <v>94943202.109999999</v>
      </c>
      <c r="D283" s="18">
        <v>654450000</v>
      </c>
      <c r="E283" s="18">
        <v>152681151.77000001</v>
      </c>
      <c r="F283" s="19">
        <f t="shared" si="56"/>
        <v>160.81314762599385</v>
      </c>
      <c r="G283" s="19">
        <f t="shared" si="57"/>
        <v>23.329689322331731</v>
      </c>
      <c r="H283" s="20">
        <f t="shared" si="58"/>
        <v>57737949.660000011</v>
      </c>
      <c r="J283" s="38"/>
    </row>
    <row r="284" spans="1:10" ht="12.75" customHeight="1" x14ac:dyDescent="0.25">
      <c r="A284" s="24" t="s">
        <v>160</v>
      </c>
      <c r="B284" s="25" t="s">
        <v>4</v>
      </c>
      <c r="C284" s="26">
        <v>94800542.109999999</v>
      </c>
      <c r="D284" s="26">
        <v>347700000</v>
      </c>
      <c r="E284" s="26">
        <v>80970477.370000005</v>
      </c>
      <c r="F284" s="27">
        <f t="shared" si="56"/>
        <v>85.411407538205282</v>
      </c>
      <c r="G284" s="27">
        <f t="shared" si="57"/>
        <v>23.287453945930402</v>
      </c>
      <c r="H284" s="28">
        <f t="shared" si="58"/>
        <v>-13830064.739999995</v>
      </c>
      <c r="J284" s="38"/>
    </row>
    <row r="285" spans="1:10" ht="12.75" customHeight="1" x14ac:dyDescent="0.25">
      <c r="A285" s="24" t="s">
        <v>161</v>
      </c>
      <c r="B285" s="25" t="s">
        <v>313</v>
      </c>
      <c r="C285" s="26">
        <v>142660</v>
      </c>
      <c r="D285" s="26">
        <v>306750000</v>
      </c>
      <c r="E285" s="26">
        <v>71710674.400000006</v>
      </c>
      <c r="F285" s="27">
        <f t="shared" si="56"/>
        <v>50266.840319641109</v>
      </c>
      <c r="G285" s="27">
        <f t="shared" si="57"/>
        <v>23.37756296658517</v>
      </c>
      <c r="H285" s="28">
        <f t="shared" si="58"/>
        <v>71568014.400000006</v>
      </c>
      <c r="J285" s="38"/>
    </row>
    <row r="286" spans="1:10" ht="12.75" customHeight="1" x14ac:dyDescent="0.25">
      <c r="A286" s="22" t="s">
        <v>248</v>
      </c>
      <c r="B286" s="17" t="s">
        <v>81</v>
      </c>
      <c r="C286" s="18">
        <v>9053180.5</v>
      </c>
      <c r="D286" s="18">
        <v>33585000</v>
      </c>
      <c r="E286" s="18">
        <v>10322441.02</v>
      </c>
      <c r="F286" s="19">
        <f t="shared" si="56"/>
        <v>114.02005096440968</v>
      </c>
      <c r="G286" s="19">
        <f t="shared" si="57"/>
        <v>30.735271758225398</v>
      </c>
      <c r="H286" s="20">
        <f t="shared" si="58"/>
        <v>1269260.5199999996</v>
      </c>
      <c r="J286" s="38"/>
    </row>
    <row r="287" spans="1:10" ht="12.75" customHeight="1" x14ac:dyDescent="0.25">
      <c r="A287" s="24" t="s">
        <v>160</v>
      </c>
      <c r="B287" s="25" t="s">
        <v>4</v>
      </c>
      <c r="C287" s="26">
        <v>9041352.8399999999</v>
      </c>
      <c r="D287" s="26">
        <v>33234000</v>
      </c>
      <c r="E287" s="26">
        <v>10110518.59</v>
      </c>
      <c r="F287" s="27">
        <f t="shared" si="56"/>
        <v>111.8252850974899</v>
      </c>
      <c r="G287" s="27">
        <f t="shared" si="57"/>
        <v>30.422213967623517</v>
      </c>
      <c r="H287" s="28">
        <f t="shared" si="58"/>
        <v>1069165.75</v>
      </c>
      <c r="J287" s="38"/>
    </row>
    <row r="288" spans="1:10" ht="12.75" customHeight="1" x14ac:dyDescent="0.25">
      <c r="A288" s="24" t="s">
        <v>161</v>
      </c>
      <c r="B288" s="25" t="s">
        <v>313</v>
      </c>
      <c r="C288" s="26">
        <v>11827.66</v>
      </c>
      <c r="D288" s="26">
        <v>351000</v>
      </c>
      <c r="E288" s="26">
        <v>211922.43</v>
      </c>
      <c r="F288" s="27">
        <f t="shared" si="56"/>
        <v>1791.7528065568338</v>
      </c>
      <c r="G288" s="27">
        <f t="shared" si="57"/>
        <v>60.376760683760679</v>
      </c>
      <c r="H288" s="28">
        <f t="shared" si="58"/>
        <v>200094.77</v>
      </c>
      <c r="J288" s="38"/>
    </row>
    <row r="289" spans="1:10" ht="12.75" customHeight="1" x14ac:dyDescent="0.25">
      <c r="A289" s="22" t="s">
        <v>342</v>
      </c>
      <c r="B289" s="17" t="s">
        <v>49</v>
      </c>
      <c r="C289" s="18">
        <v>142270326.43000001</v>
      </c>
      <c r="D289" s="18">
        <v>273740092</v>
      </c>
      <c r="E289" s="18">
        <v>73661492.890000001</v>
      </c>
      <c r="F289" s="27">
        <f t="shared" ref="F289:F303" si="59">IF(C289=0,"x",E289/C289*100)</f>
        <v>51.775724944472522</v>
      </c>
      <c r="G289" s="27">
        <f t="shared" ref="G289:G303" si="60">IF(D289=0,"x",E289/D289*100)</f>
        <v>26.909281849002959</v>
      </c>
      <c r="H289" s="28">
        <f t="shared" ref="H289:H303" si="61">+E289-C289</f>
        <v>-68608833.540000007</v>
      </c>
      <c r="J289" s="38"/>
    </row>
    <row r="290" spans="1:10" ht="12.75" customHeight="1" x14ac:dyDescent="0.25">
      <c r="A290" s="24" t="s">
        <v>160</v>
      </c>
      <c r="B290" s="25" t="s">
        <v>4</v>
      </c>
      <c r="C290" s="26">
        <v>22241927.510000002</v>
      </c>
      <c r="D290" s="26">
        <v>64070092</v>
      </c>
      <c r="E290" s="26">
        <v>13663587.720000001</v>
      </c>
      <c r="F290" s="27">
        <f t="shared" si="59"/>
        <v>61.431670946040228</v>
      </c>
      <c r="G290" s="27">
        <f t="shared" si="60"/>
        <v>21.3259998440458</v>
      </c>
      <c r="H290" s="28">
        <f t="shared" si="61"/>
        <v>-8578339.790000001</v>
      </c>
      <c r="J290" s="38"/>
    </row>
    <row r="291" spans="1:10" ht="12.75" customHeight="1" x14ac:dyDescent="0.25">
      <c r="A291" s="24" t="s">
        <v>161</v>
      </c>
      <c r="B291" s="25" t="s">
        <v>313</v>
      </c>
      <c r="C291" s="26">
        <v>120028398.92</v>
      </c>
      <c r="D291" s="26">
        <v>209670000</v>
      </c>
      <c r="E291" s="26">
        <v>59997905.170000002</v>
      </c>
      <c r="F291" s="27">
        <f t="shared" si="59"/>
        <v>49.986424637713561</v>
      </c>
      <c r="G291" s="27">
        <f t="shared" si="60"/>
        <v>28.615398087470791</v>
      </c>
      <c r="H291" s="28">
        <f t="shared" si="61"/>
        <v>-60030493.75</v>
      </c>
      <c r="J291" s="38"/>
    </row>
    <row r="292" spans="1:10" ht="12.75" customHeight="1" x14ac:dyDescent="0.25">
      <c r="A292" s="22" t="s">
        <v>343</v>
      </c>
      <c r="B292" s="17" t="s">
        <v>50</v>
      </c>
      <c r="C292" s="18">
        <v>4897812.8899999997</v>
      </c>
      <c r="D292" s="18">
        <v>17400000</v>
      </c>
      <c r="E292" s="18">
        <v>4571844.5199999996</v>
      </c>
      <c r="F292" s="27">
        <f t="shared" si="59"/>
        <v>93.344613660812996</v>
      </c>
      <c r="G292" s="27">
        <f t="shared" si="60"/>
        <v>26.274968505747125</v>
      </c>
      <c r="H292" s="28">
        <f t="shared" si="61"/>
        <v>-325968.37000000011</v>
      </c>
      <c r="J292" s="38"/>
    </row>
    <row r="293" spans="1:10" ht="12.75" customHeight="1" x14ac:dyDescent="0.25">
      <c r="A293" s="24" t="s">
        <v>160</v>
      </c>
      <c r="B293" s="25" t="s">
        <v>4</v>
      </c>
      <c r="C293" s="26">
        <v>4861618.8899999997</v>
      </c>
      <c r="D293" s="26">
        <v>16887000</v>
      </c>
      <c r="E293" s="26">
        <v>4571844.5199999996</v>
      </c>
      <c r="F293" s="27">
        <f t="shared" si="59"/>
        <v>94.039549858668579</v>
      </c>
      <c r="G293" s="27">
        <f t="shared" si="60"/>
        <v>27.073159945520221</v>
      </c>
      <c r="H293" s="28">
        <f t="shared" si="61"/>
        <v>-289774.37000000011</v>
      </c>
      <c r="J293" s="38"/>
    </row>
    <row r="294" spans="1:10" ht="12.75" customHeight="1" x14ac:dyDescent="0.25">
      <c r="A294" s="24" t="s">
        <v>161</v>
      </c>
      <c r="B294" s="25" t="s">
        <v>313</v>
      </c>
      <c r="C294" s="26">
        <v>36194</v>
      </c>
      <c r="D294" s="26">
        <v>513000</v>
      </c>
      <c r="E294" s="26"/>
      <c r="F294" s="27">
        <f t="shared" si="59"/>
        <v>0</v>
      </c>
      <c r="G294" s="27">
        <f t="shared" si="60"/>
        <v>0</v>
      </c>
      <c r="H294" s="28">
        <f t="shared" si="61"/>
        <v>-36194</v>
      </c>
      <c r="J294" s="38"/>
    </row>
    <row r="295" spans="1:10" ht="12.75" customHeight="1" x14ac:dyDescent="0.25">
      <c r="A295" s="22" t="s">
        <v>344</v>
      </c>
      <c r="B295" s="17" t="s">
        <v>51</v>
      </c>
      <c r="C295" s="18">
        <v>2839163.19</v>
      </c>
      <c r="D295" s="18">
        <v>13003037</v>
      </c>
      <c r="E295" s="18">
        <v>3203515.43</v>
      </c>
      <c r="F295" s="27">
        <f t="shared" si="59"/>
        <v>112.83308551207303</v>
      </c>
      <c r="G295" s="27">
        <f t="shared" si="60"/>
        <v>24.63667087927228</v>
      </c>
      <c r="H295" s="28">
        <f t="shared" si="61"/>
        <v>364352.24000000022</v>
      </c>
      <c r="J295" s="38"/>
    </row>
    <row r="296" spans="1:10" ht="12.75" customHeight="1" x14ac:dyDescent="0.25">
      <c r="A296" s="24" t="s">
        <v>160</v>
      </c>
      <c r="B296" s="25" t="s">
        <v>4</v>
      </c>
      <c r="C296" s="26">
        <v>2839163.19</v>
      </c>
      <c r="D296" s="26">
        <v>12648037</v>
      </c>
      <c r="E296" s="26">
        <v>3189185.03</v>
      </c>
      <c r="F296" s="27">
        <f t="shared" si="59"/>
        <v>112.32834524034527</v>
      </c>
      <c r="G296" s="27">
        <f t="shared" si="60"/>
        <v>25.214861642166287</v>
      </c>
      <c r="H296" s="28">
        <f t="shared" si="61"/>
        <v>350021.83999999985</v>
      </c>
      <c r="J296" s="38"/>
    </row>
    <row r="297" spans="1:10" ht="12.75" customHeight="1" x14ac:dyDescent="0.25">
      <c r="A297" s="24" t="s">
        <v>161</v>
      </c>
      <c r="B297" s="25" t="s">
        <v>313</v>
      </c>
      <c r="C297" s="26">
        <v>0</v>
      </c>
      <c r="D297" s="26">
        <v>355000</v>
      </c>
      <c r="E297" s="26">
        <v>14330.4</v>
      </c>
      <c r="F297" s="27" t="str">
        <f t="shared" si="59"/>
        <v>x</v>
      </c>
      <c r="G297" s="27">
        <f t="shared" si="60"/>
        <v>4.0367323943661972</v>
      </c>
      <c r="H297" s="28">
        <f t="shared" si="61"/>
        <v>14330.4</v>
      </c>
      <c r="J297" s="38"/>
    </row>
    <row r="298" spans="1:10" ht="12.75" customHeight="1" x14ac:dyDescent="0.25">
      <c r="A298" s="22" t="s">
        <v>345</v>
      </c>
      <c r="B298" s="17" t="s">
        <v>52</v>
      </c>
      <c r="C298" s="18">
        <v>1986448.39</v>
      </c>
      <c r="D298" s="18">
        <v>11526811</v>
      </c>
      <c r="E298" s="18">
        <v>2235364.2000000002</v>
      </c>
      <c r="F298" s="27">
        <f t="shared" si="59"/>
        <v>112.53069605296922</v>
      </c>
      <c r="G298" s="27">
        <f t="shared" si="60"/>
        <v>19.392737505629267</v>
      </c>
      <c r="H298" s="28">
        <f t="shared" si="61"/>
        <v>248915.81000000029</v>
      </c>
      <c r="J298" s="38"/>
    </row>
    <row r="299" spans="1:10" ht="12.75" customHeight="1" x14ac:dyDescent="0.25">
      <c r="A299" s="24" t="s">
        <v>160</v>
      </c>
      <c r="B299" s="25" t="s">
        <v>4</v>
      </c>
      <c r="C299" s="26">
        <v>1986448.39</v>
      </c>
      <c r="D299" s="26">
        <v>9445811</v>
      </c>
      <c r="E299" s="26">
        <v>2235364.2000000002</v>
      </c>
      <c r="F299" s="27">
        <f t="shared" si="59"/>
        <v>112.53069605296922</v>
      </c>
      <c r="G299" s="27">
        <f t="shared" si="60"/>
        <v>23.665137911397974</v>
      </c>
      <c r="H299" s="28">
        <f t="shared" si="61"/>
        <v>248915.81000000029</v>
      </c>
      <c r="J299" s="38"/>
    </row>
    <row r="300" spans="1:10" ht="12.75" customHeight="1" x14ac:dyDescent="0.25">
      <c r="A300" s="24" t="s">
        <v>161</v>
      </c>
      <c r="B300" s="25" t="s">
        <v>313</v>
      </c>
      <c r="C300" s="26"/>
      <c r="D300" s="26">
        <v>2081000</v>
      </c>
      <c r="E300" s="26"/>
      <c r="F300" s="27" t="str">
        <f t="shared" si="59"/>
        <v>x</v>
      </c>
      <c r="G300" s="27">
        <f t="shared" si="60"/>
        <v>0</v>
      </c>
      <c r="H300" s="28">
        <f t="shared" si="61"/>
        <v>0</v>
      </c>
      <c r="J300" s="38"/>
    </row>
    <row r="301" spans="1:10" ht="12.75" customHeight="1" x14ac:dyDescent="0.25">
      <c r="A301" s="22" t="s">
        <v>346</v>
      </c>
      <c r="B301" s="17" t="s">
        <v>347</v>
      </c>
      <c r="C301" s="18">
        <v>39542696.43</v>
      </c>
      <c r="D301" s="18">
        <v>324727731</v>
      </c>
      <c r="E301" s="18">
        <v>39846255.990000002</v>
      </c>
      <c r="F301" s="27">
        <f t="shared" si="59"/>
        <v>100.76767541772821</v>
      </c>
      <c r="G301" s="27">
        <f t="shared" si="60"/>
        <v>12.270666218525083</v>
      </c>
      <c r="H301" s="28">
        <f t="shared" si="61"/>
        <v>303559.56000000238</v>
      </c>
      <c r="J301" s="38"/>
    </row>
    <row r="302" spans="1:10" ht="12.75" customHeight="1" x14ac:dyDescent="0.25">
      <c r="A302" s="24" t="s">
        <v>160</v>
      </c>
      <c r="B302" s="25" t="s">
        <v>4</v>
      </c>
      <c r="C302" s="26">
        <v>39262654.799999997</v>
      </c>
      <c r="D302" s="26">
        <v>315158613</v>
      </c>
      <c r="E302" s="26">
        <v>38926726.850000001</v>
      </c>
      <c r="F302" s="27">
        <f t="shared" si="59"/>
        <v>99.144408467254237</v>
      </c>
      <c r="G302" s="27">
        <f t="shared" si="60"/>
        <v>12.351471685782551</v>
      </c>
      <c r="H302" s="28">
        <f t="shared" si="61"/>
        <v>-335927.94999999553</v>
      </c>
      <c r="J302" s="38"/>
    </row>
    <row r="303" spans="1:10" ht="12.75" customHeight="1" x14ac:dyDescent="0.25">
      <c r="A303" s="24" t="s">
        <v>161</v>
      </c>
      <c r="B303" s="25" t="s">
        <v>313</v>
      </c>
      <c r="C303" s="26">
        <v>280041.63</v>
      </c>
      <c r="D303" s="26">
        <v>9569118</v>
      </c>
      <c r="E303" s="26">
        <v>919529.14</v>
      </c>
      <c r="F303" s="27">
        <f t="shared" si="59"/>
        <v>328.35444501590712</v>
      </c>
      <c r="G303" s="27">
        <f t="shared" si="60"/>
        <v>9.609340589174467</v>
      </c>
      <c r="H303" s="28">
        <f t="shared" si="61"/>
        <v>639487.51</v>
      </c>
      <c r="J303" s="38"/>
    </row>
    <row r="304" spans="1:10" ht="12.75" customHeight="1" x14ac:dyDescent="0.25">
      <c r="A304" s="16" t="s">
        <v>249</v>
      </c>
      <c r="B304" s="17" t="s">
        <v>82</v>
      </c>
      <c r="C304" s="18">
        <v>6059439272.2200003</v>
      </c>
      <c r="D304" s="18">
        <v>23080474298</v>
      </c>
      <c r="E304" s="18">
        <v>6209255973.9200001</v>
      </c>
      <c r="F304" s="19">
        <f t="shared" si="56"/>
        <v>102.47245157463409</v>
      </c>
      <c r="G304" s="19">
        <f t="shared" si="57"/>
        <v>26.902635941316216</v>
      </c>
      <c r="H304" s="20">
        <f t="shared" si="58"/>
        <v>149816701.69999981</v>
      </c>
      <c r="J304" s="38"/>
    </row>
    <row r="305" spans="1:10" ht="12.75" customHeight="1" x14ac:dyDescent="0.25">
      <c r="A305" s="22" t="s">
        <v>250</v>
      </c>
      <c r="B305" s="17" t="s">
        <v>83</v>
      </c>
      <c r="C305" s="18">
        <v>3801624342.5</v>
      </c>
      <c r="D305" s="18">
        <v>13530215179</v>
      </c>
      <c r="E305" s="18">
        <v>4132956468.8899999</v>
      </c>
      <c r="F305" s="19">
        <f t="shared" si="56"/>
        <v>108.71554095142686</v>
      </c>
      <c r="G305" s="19">
        <f t="shared" si="57"/>
        <v>30.546125203571677</v>
      </c>
      <c r="H305" s="20">
        <f t="shared" si="58"/>
        <v>331332126.38999987</v>
      </c>
      <c r="J305" s="38"/>
    </row>
    <row r="306" spans="1:10" ht="12.75" customHeight="1" x14ac:dyDescent="0.25">
      <c r="A306" s="24" t="s">
        <v>160</v>
      </c>
      <c r="B306" s="25" t="s">
        <v>4</v>
      </c>
      <c r="C306" s="26">
        <v>3781016453.4400001</v>
      </c>
      <c r="D306" s="26">
        <v>13409635941</v>
      </c>
      <c r="E306" s="26">
        <v>4116436375.2199998</v>
      </c>
      <c r="F306" s="27">
        <f t="shared" si="56"/>
        <v>108.87115742315355</v>
      </c>
      <c r="G306" s="27">
        <f t="shared" si="57"/>
        <v>30.697599795636389</v>
      </c>
      <c r="H306" s="28">
        <f t="shared" si="58"/>
        <v>335419921.77999973</v>
      </c>
      <c r="J306" s="38"/>
    </row>
    <row r="307" spans="1:10" ht="12.75" customHeight="1" x14ac:dyDescent="0.25">
      <c r="A307" s="24" t="s">
        <v>161</v>
      </c>
      <c r="B307" s="25" t="s">
        <v>313</v>
      </c>
      <c r="C307" s="26">
        <v>20607889.059999999</v>
      </c>
      <c r="D307" s="26">
        <v>120579238</v>
      </c>
      <c r="E307" s="26">
        <v>16520093.67</v>
      </c>
      <c r="F307" s="27">
        <f t="shared" si="56"/>
        <v>80.163929560672813</v>
      </c>
      <c r="G307" s="27">
        <f t="shared" si="57"/>
        <v>13.700612098742903</v>
      </c>
      <c r="H307" s="28">
        <f t="shared" si="58"/>
        <v>-4087795.3899999987</v>
      </c>
      <c r="J307" s="38"/>
    </row>
    <row r="308" spans="1:10" ht="12.75" customHeight="1" x14ac:dyDescent="0.25">
      <c r="A308" s="22" t="s">
        <v>251</v>
      </c>
      <c r="B308" s="17" t="s">
        <v>84</v>
      </c>
      <c r="C308" s="18">
        <v>1530619979.6400001</v>
      </c>
      <c r="D308" s="18">
        <v>6680688047</v>
      </c>
      <c r="E308" s="18">
        <v>1501702266.97</v>
      </c>
      <c r="F308" s="19">
        <f t="shared" si="56"/>
        <v>98.110718986119508</v>
      </c>
      <c r="G308" s="19">
        <f t="shared" si="57"/>
        <v>22.478257574747076</v>
      </c>
      <c r="H308" s="20">
        <f t="shared" si="58"/>
        <v>-28917712.670000076</v>
      </c>
      <c r="J308" s="38"/>
    </row>
    <row r="309" spans="1:10" ht="12.75" customHeight="1" x14ac:dyDescent="0.25">
      <c r="A309" s="24" t="s">
        <v>160</v>
      </c>
      <c r="B309" s="25" t="s">
        <v>4</v>
      </c>
      <c r="C309" s="26">
        <v>1360122204.0999999</v>
      </c>
      <c r="D309" s="26">
        <v>4808905752</v>
      </c>
      <c r="E309" s="26">
        <v>1377285932.28</v>
      </c>
      <c r="F309" s="27">
        <f t="shared" si="56"/>
        <v>101.26192544524757</v>
      </c>
      <c r="G309" s="27">
        <f t="shared" si="57"/>
        <v>28.640318677636667</v>
      </c>
      <c r="H309" s="28">
        <f t="shared" si="58"/>
        <v>17163728.180000067</v>
      </c>
      <c r="J309" s="38"/>
    </row>
    <row r="310" spans="1:10" ht="12.75" customHeight="1" x14ac:dyDescent="0.25">
      <c r="A310" s="24" t="s">
        <v>161</v>
      </c>
      <c r="B310" s="25" t="s">
        <v>313</v>
      </c>
      <c r="C310" s="26">
        <v>170497775.53999999</v>
      </c>
      <c r="D310" s="26">
        <v>1871782295</v>
      </c>
      <c r="E310" s="26">
        <v>124416334.69</v>
      </c>
      <c r="F310" s="27">
        <f t="shared" si="56"/>
        <v>72.972409344314897</v>
      </c>
      <c r="G310" s="27">
        <f t="shared" si="57"/>
        <v>6.6469447340295513</v>
      </c>
      <c r="H310" s="28">
        <f t="shared" si="58"/>
        <v>-46081440.849999994</v>
      </c>
      <c r="J310" s="38"/>
    </row>
    <row r="311" spans="1:10" ht="12.75" customHeight="1" x14ac:dyDescent="0.25">
      <c r="A311" s="22" t="s">
        <v>252</v>
      </c>
      <c r="B311" s="17" t="s">
        <v>85</v>
      </c>
      <c r="C311" s="18">
        <v>252646567.13999999</v>
      </c>
      <c r="D311" s="18">
        <v>1124879601</v>
      </c>
      <c r="E311" s="18">
        <v>291107027.57999998</v>
      </c>
      <c r="F311" s="19">
        <f t="shared" si="56"/>
        <v>115.22302910163343</v>
      </c>
      <c r="G311" s="19">
        <f t="shared" si="57"/>
        <v>25.878949829049304</v>
      </c>
      <c r="H311" s="20">
        <f t="shared" si="58"/>
        <v>38460460.439999998</v>
      </c>
      <c r="J311" s="38"/>
    </row>
    <row r="312" spans="1:10" ht="12.75" customHeight="1" x14ac:dyDescent="0.25">
      <c r="A312" s="24" t="s">
        <v>160</v>
      </c>
      <c r="B312" s="25" t="s">
        <v>4</v>
      </c>
      <c r="C312" s="26">
        <v>218748248.99000001</v>
      </c>
      <c r="D312" s="26">
        <v>787197661</v>
      </c>
      <c r="E312" s="26">
        <v>223661104.13</v>
      </c>
      <c r="F312" s="27">
        <f t="shared" si="56"/>
        <v>102.24589461295508</v>
      </c>
      <c r="G312" s="27">
        <f t="shared" si="57"/>
        <v>28.412318177606981</v>
      </c>
      <c r="H312" s="28">
        <f t="shared" si="58"/>
        <v>4912855.1399999857</v>
      </c>
      <c r="J312" s="38"/>
    </row>
    <row r="313" spans="1:10" ht="12.75" customHeight="1" x14ac:dyDescent="0.25">
      <c r="A313" s="24" t="s">
        <v>161</v>
      </c>
      <c r="B313" s="25" t="s">
        <v>313</v>
      </c>
      <c r="C313" s="26">
        <v>33898318.149999999</v>
      </c>
      <c r="D313" s="26">
        <v>337681940</v>
      </c>
      <c r="E313" s="26">
        <v>67445923.450000003</v>
      </c>
      <c r="F313" s="27">
        <f t="shared" si="56"/>
        <v>198.96539749126168</v>
      </c>
      <c r="G313" s="27">
        <f t="shared" si="57"/>
        <v>19.97321013081126</v>
      </c>
      <c r="H313" s="28">
        <f t="shared" si="58"/>
        <v>33547605.300000004</v>
      </c>
      <c r="J313" s="38"/>
    </row>
    <row r="314" spans="1:10" ht="12.75" customHeight="1" x14ac:dyDescent="0.25">
      <c r="A314" s="22" t="s">
        <v>253</v>
      </c>
      <c r="B314" s="17" t="s">
        <v>86</v>
      </c>
      <c r="C314" s="18">
        <v>6786868.2699999996</v>
      </c>
      <c r="D314" s="18">
        <v>25165816</v>
      </c>
      <c r="E314" s="18">
        <v>7490209.9699999997</v>
      </c>
      <c r="F314" s="19">
        <f t="shared" si="56"/>
        <v>110.36327319198138</v>
      </c>
      <c r="G314" s="19">
        <f t="shared" si="57"/>
        <v>29.763429765202126</v>
      </c>
      <c r="H314" s="20">
        <f t="shared" si="58"/>
        <v>703341.70000000019</v>
      </c>
      <c r="J314" s="38"/>
    </row>
    <row r="315" spans="1:10" ht="12.75" customHeight="1" x14ac:dyDescent="0.25">
      <c r="A315" s="24" t="s">
        <v>160</v>
      </c>
      <c r="B315" s="25" t="s">
        <v>4</v>
      </c>
      <c r="C315" s="26">
        <v>6600248.2699999996</v>
      </c>
      <c r="D315" s="26">
        <v>24232316</v>
      </c>
      <c r="E315" s="26">
        <v>7489306.4699999997</v>
      </c>
      <c r="F315" s="27">
        <f t="shared" si="56"/>
        <v>113.47007208866707</v>
      </c>
      <c r="G315" s="27">
        <f t="shared" si="57"/>
        <v>30.906276024132399</v>
      </c>
      <c r="H315" s="28">
        <f t="shared" si="58"/>
        <v>889058.20000000019</v>
      </c>
      <c r="J315" s="38"/>
    </row>
    <row r="316" spans="1:10" ht="12.75" customHeight="1" x14ac:dyDescent="0.25">
      <c r="A316" s="24" t="s">
        <v>161</v>
      </c>
      <c r="B316" s="25" t="s">
        <v>313</v>
      </c>
      <c r="C316" s="26">
        <v>186620</v>
      </c>
      <c r="D316" s="26">
        <v>933500</v>
      </c>
      <c r="E316" s="26">
        <v>903.5</v>
      </c>
      <c r="F316" s="27">
        <f t="shared" si="56"/>
        <v>0.4841388918658236</v>
      </c>
      <c r="G316" s="27">
        <f t="shared" si="57"/>
        <v>9.6786288162828069E-2</v>
      </c>
      <c r="H316" s="28">
        <f t="shared" si="58"/>
        <v>-185716.5</v>
      </c>
      <c r="J316" s="38"/>
    </row>
    <row r="317" spans="1:10" ht="12.75" customHeight="1" x14ac:dyDescent="0.25">
      <c r="A317" s="22" t="s">
        <v>254</v>
      </c>
      <c r="B317" s="17" t="s">
        <v>87</v>
      </c>
      <c r="C317" s="18">
        <v>19455868.5</v>
      </c>
      <c r="D317" s="18">
        <v>106805667</v>
      </c>
      <c r="E317" s="18">
        <v>20580932.890000001</v>
      </c>
      <c r="F317" s="19">
        <f t="shared" si="56"/>
        <v>105.78264799641302</v>
      </c>
      <c r="G317" s="19">
        <f t="shared" si="57"/>
        <v>19.269513938806263</v>
      </c>
      <c r="H317" s="20">
        <f t="shared" si="58"/>
        <v>1125064.3900000006</v>
      </c>
      <c r="J317" s="38"/>
    </row>
    <row r="318" spans="1:10" ht="12.75" customHeight="1" x14ac:dyDescent="0.25">
      <c r="A318" s="24" t="s">
        <v>160</v>
      </c>
      <c r="B318" s="25" t="s">
        <v>4</v>
      </c>
      <c r="C318" s="26">
        <v>19363594.109999999</v>
      </c>
      <c r="D318" s="26">
        <v>98842504</v>
      </c>
      <c r="E318" s="26">
        <v>20296574.940000001</v>
      </c>
      <c r="F318" s="27">
        <f t="shared" si="56"/>
        <v>104.81822137305687</v>
      </c>
      <c r="G318" s="27">
        <f t="shared" si="57"/>
        <v>20.534258156794571</v>
      </c>
      <c r="H318" s="28">
        <f t="shared" si="58"/>
        <v>932980.83000000194</v>
      </c>
      <c r="J318" s="38"/>
    </row>
    <row r="319" spans="1:10" ht="12.75" customHeight="1" x14ac:dyDescent="0.25">
      <c r="A319" s="24" t="s">
        <v>161</v>
      </c>
      <c r="B319" s="25" t="s">
        <v>313</v>
      </c>
      <c r="C319" s="26">
        <v>92274.39</v>
      </c>
      <c r="D319" s="26">
        <v>7963163</v>
      </c>
      <c r="E319" s="26">
        <v>284357.95</v>
      </c>
      <c r="F319" s="27">
        <f t="shared" si="56"/>
        <v>308.16562428643527</v>
      </c>
      <c r="G319" s="27">
        <f t="shared" si="57"/>
        <v>3.5709171091939225</v>
      </c>
      <c r="H319" s="28">
        <f t="shared" si="58"/>
        <v>192083.56</v>
      </c>
      <c r="J319" s="38"/>
    </row>
    <row r="320" spans="1:10" ht="12.75" customHeight="1" x14ac:dyDescent="0.25">
      <c r="A320" s="22" t="s">
        <v>255</v>
      </c>
      <c r="B320" s="17" t="s">
        <v>88</v>
      </c>
      <c r="C320" s="18">
        <v>223997474.36000001</v>
      </c>
      <c r="D320" s="18">
        <v>647990336</v>
      </c>
      <c r="E320" s="18">
        <v>64052722.899999999</v>
      </c>
      <c r="F320" s="19">
        <f t="shared" si="56"/>
        <v>28.59528799733561</v>
      </c>
      <c r="G320" s="19">
        <f t="shared" si="57"/>
        <v>9.8848268780354154</v>
      </c>
      <c r="H320" s="20">
        <f t="shared" si="58"/>
        <v>-159944751.46000001</v>
      </c>
      <c r="J320" s="38"/>
    </row>
    <row r="321" spans="1:10" ht="12.75" customHeight="1" x14ac:dyDescent="0.25">
      <c r="A321" s="24" t="s">
        <v>160</v>
      </c>
      <c r="B321" s="25" t="s">
        <v>4</v>
      </c>
      <c r="C321" s="26">
        <v>65155123.560000002</v>
      </c>
      <c r="D321" s="26">
        <v>253381068</v>
      </c>
      <c r="E321" s="26">
        <v>45302598.880000003</v>
      </c>
      <c r="F321" s="27">
        <f t="shared" si="56"/>
        <v>69.530370605899904</v>
      </c>
      <c r="G321" s="27">
        <f t="shared" si="57"/>
        <v>17.879235902502394</v>
      </c>
      <c r="H321" s="28">
        <f t="shared" si="58"/>
        <v>-19852524.68</v>
      </c>
      <c r="J321" s="38"/>
    </row>
    <row r="322" spans="1:10" ht="12.75" customHeight="1" x14ac:dyDescent="0.25">
      <c r="A322" s="24" t="s">
        <v>161</v>
      </c>
      <c r="B322" s="25" t="s">
        <v>313</v>
      </c>
      <c r="C322" s="26">
        <v>158842350.80000001</v>
      </c>
      <c r="D322" s="26">
        <v>394609268</v>
      </c>
      <c r="E322" s="26">
        <v>18750124.02</v>
      </c>
      <c r="F322" s="27">
        <f t="shared" si="56"/>
        <v>11.804234780942311</v>
      </c>
      <c r="G322" s="27">
        <f t="shared" si="57"/>
        <v>4.7515670665900327</v>
      </c>
      <c r="H322" s="28">
        <f t="shared" si="58"/>
        <v>-140092226.78</v>
      </c>
      <c r="J322" s="38"/>
    </row>
    <row r="323" spans="1:10" ht="12.75" customHeight="1" x14ac:dyDescent="0.25">
      <c r="A323" s="22" t="s">
        <v>256</v>
      </c>
      <c r="B323" s="17" t="s">
        <v>89</v>
      </c>
      <c r="C323" s="18">
        <v>7951301.4699999997</v>
      </c>
      <c r="D323" s="18">
        <v>27065782</v>
      </c>
      <c r="E323" s="18">
        <v>8424249.25</v>
      </c>
      <c r="F323" s="19">
        <f t="shared" si="56"/>
        <v>105.9480549415013</v>
      </c>
      <c r="G323" s="19">
        <f t="shared" si="57"/>
        <v>31.125090898906965</v>
      </c>
      <c r="H323" s="20">
        <f t="shared" si="58"/>
        <v>472947.78000000026</v>
      </c>
      <c r="J323" s="38"/>
    </row>
    <row r="324" spans="1:10" ht="12.75" customHeight="1" x14ac:dyDescent="0.25">
      <c r="A324" s="24" t="s">
        <v>160</v>
      </c>
      <c r="B324" s="25" t="s">
        <v>4</v>
      </c>
      <c r="C324" s="26">
        <v>7910690.7000000002</v>
      </c>
      <c r="D324" s="26">
        <v>26935782</v>
      </c>
      <c r="E324" s="26">
        <v>8404812.2100000009</v>
      </c>
      <c r="F324" s="27">
        <f t="shared" si="56"/>
        <v>106.24624990078301</v>
      </c>
      <c r="G324" s="27">
        <f t="shared" si="57"/>
        <v>31.203149067660263</v>
      </c>
      <c r="H324" s="28">
        <f t="shared" si="58"/>
        <v>494121.51000000071</v>
      </c>
      <c r="J324" s="38"/>
    </row>
    <row r="325" spans="1:10" ht="12.75" customHeight="1" x14ac:dyDescent="0.25">
      <c r="A325" s="24" t="s">
        <v>161</v>
      </c>
      <c r="B325" s="25" t="s">
        <v>313</v>
      </c>
      <c r="C325" s="26">
        <v>40610.769999999997</v>
      </c>
      <c r="D325" s="26">
        <v>130000</v>
      </c>
      <c r="E325" s="26">
        <v>19437.04</v>
      </c>
      <c r="F325" s="27">
        <f t="shared" si="56"/>
        <v>47.861786417740916</v>
      </c>
      <c r="G325" s="27">
        <f t="shared" si="57"/>
        <v>14.951569230769232</v>
      </c>
      <c r="H325" s="28">
        <f t="shared" si="58"/>
        <v>-21173.729999999996</v>
      </c>
      <c r="J325" s="38"/>
    </row>
    <row r="326" spans="1:10" ht="12.75" customHeight="1" x14ac:dyDescent="0.25">
      <c r="A326" s="22" t="s">
        <v>257</v>
      </c>
      <c r="B326" s="17" t="s">
        <v>90</v>
      </c>
      <c r="C326" s="18">
        <v>20856554.52</v>
      </c>
      <c r="D326" s="18">
        <v>148957396</v>
      </c>
      <c r="E326" s="18">
        <v>34268920.810000002</v>
      </c>
      <c r="F326" s="19">
        <f t="shared" si="56"/>
        <v>164.30767976147962</v>
      </c>
      <c r="G326" s="19">
        <f t="shared" si="57"/>
        <v>23.005853841591055</v>
      </c>
      <c r="H326" s="20">
        <f t="shared" si="58"/>
        <v>13412366.290000003</v>
      </c>
      <c r="J326" s="38"/>
    </row>
    <row r="327" spans="1:10" ht="12.75" customHeight="1" x14ac:dyDescent="0.25">
      <c r="A327" s="24" t="s">
        <v>160</v>
      </c>
      <c r="B327" s="25" t="s">
        <v>4</v>
      </c>
      <c r="C327" s="26">
        <v>15135234.24</v>
      </c>
      <c r="D327" s="26">
        <v>53897751</v>
      </c>
      <c r="E327" s="26">
        <v>16841103.280000001</v>
      </c>
      <c r="F327" s="27">
        <f t="shared" si="56"/>
        <v>111.27084664135334</v>
      </c>
      <c r="G327" s="27">
        <f t="shared" si="57"/>
        <v>31.246393342089547</v>
      </c>
      <c r="H327" s="28">
        <f t="shared" si="58"/>
        <v>1705869.040000001</v>
      </c>
      <c r="J327" s="38"/>
    </row>
    <row r="328" spans="1:10" ht="12.75" customHeight="1" x14ac:dyDescent="0.25">
      <c r="A328" s="24" t="s">
        <v>161</v>
      </c>
      <c r="B328" s="25" t="s">
        <v>313</v>
      </c>
      <c r="C328" s="26">
        <v>5721320.2800000003</v>
      </c>
      <c r="D328" s="26">
        <v>95059645</v>
      </c>
      <c r="E328" s="26">
        <v>17427817.530000001</v>
      </c>
      <c r="F328" s="27">
        <f t="shared" si="56"/>
        <v>304.61181470511906</v>
      </c>
      <c r="G328" s="27">
        <f t="shared" si="57"/>
        <v>18.333560502987361</v>
      </c>
      <c r="H328" s="28">
        <f t="shared" si="58"/>
        <v>11706497.25</v>
      </c>
      <c r="J328" s="38"/>
    </row>
    <row r="329" spans="1:10" ht="12.75" customHeight="1" x14ac:dyDescent="0.25">
      <c r="A329" s="22" t="s">
        <v>258</v>
      </c>
      <c r="B329" s="17" t="s">
        <v>91</v>
      </c>
      <c r="C329" s="18">
        <v>10311391.449999999</v>
      </c>
      <c r="D329" s="18">
        <v>46914415</v>
      </c>
      <c r="E329" s="18">
        <v>7939033.1200000001</v>
      </c>
      <c r="F329" s="19">
        <f t="shared" si="56"/>
        <v>76.992839991541601</v>
      </c>
      <c r="G329" s="19">
        <f t="shared" si="57"/>
        <v>16.92237475411342</v>
      </c>
      <c r="H329" s="20">
        <f t="shared" si="58"/>
        <v>-2372358.3299999991</v>
      </c>
      <c r="J329" s="38"/>
    </row>
    <row r="330" spans="1:10" ht="12.75" customHeight="1" x14ac:dyDescent="0.25">
      <c r="A330" s="24" t="s">
        <v>160</v>
      </c>
      <c r="B330" s="25" t="s">
        <v>4</v>
      </c>
      <c r="C330" s="26">
        <v>10279441.949999999</v>
      </c>
      <c r="D330" s="26">
        <v>46046415</v>
      </c>
      <c r="E330" s="26">
        <v>7926219.6299999999</v>
      </c>
      <c r="F330" s="27">
        <f t="shared" si="56"/>
        <v>77.107489575346065</v>
      </c>
      <c r="G330" s="27">
        <f t="shared" si="57"/>
        <v>17.213543399632737</v>
      </c>
      <c r="H330" s="28">
        <f t="shared" si="58"/>
        <v>-2353222.3199999994</v>
      </c>
      <c r="J330" s="38"/>
    </row>
    <row r="331" spans="1:10" ht="12.75" customHeight="1" x14ac:dyDescent="0.25">
      <c r="A331" s="24" t="s">
        <v>161</v>
      </c>
      <c r="B331" s="25" t="s">
        <v>313</v>
      </c>
      <c r="C331" s="26">
        <v>31949.5</v>
      </c>
      <c r="D331" s="26">
        <v>868000</v>
      </c>
      <c r="E331" s="26">
        <v>12813.49</v>
      </c>
      <c r="F331" s="27">
        <f t="shared" si="56"/>
        <v>40.105447659587782</v>
      </c>
      <c r="G331" s="27">
        <f t="shared" si="57"/>
        <v>1.4762085253456221</v>
      </c>
      <c r="H331" s="28">
        <f t="shared" si="58"/>
        <v>-19136.010000000002</v>
      </c>
      <c r="J331" s="38"/>
    </row>
    <row r="332" spans="1:10" ht="12.75" customHeight="1" x14ac:dyDescent="0.25">
      <c r="A332" s="22" t="s">
        <v>259</v>
      </c>
      <c r="B332" s="17" t="s">
        <v>92</v>
      </c>
      <c r="C332" s="18">
        <v>5993210.0499999998</v>
      </c>
      <c r="D332" s="18">
        <v>26454080</v>
      </c>
      <c r="E332" s="18">
        <v>5730320.1299999999</v>
      </c>
      <c r="F332" s="19">
        <f t="shared" si="56"/>
        <v>95.613537356328777</v>
      </c>
      <c r="G332" s="19">
        <f t="shared" si="57"/>
        <v>21.661385049111516</v>
      </c>
      <c r="H332" s="20">
        <f t="shared" si="58"/>
        <v>-262889.91999999993</v>
      </c>
      <c r="J332" s="38"/>
    </row>
    <row r="333" spans="1:10" ht="12.75" customHeight="1" x14ac:dyDescent="0.25">
      <c r="A333" s="24" t="s">
        <v>160</v>
      </c>
      <c r="B333" s="25" t="s">
        <v>4</v>
      </c>
      <c r="C333" s="26">
        <v>5886316.6699999999</v>
      </c>
      <c r="D333" s="26">
        <v>25238480</v>
      </c>
      <c r="E333" s="26">
        <v>5681542.3799999999</v>
      </c>
      <c r="F333" s="27">
        <f t="shared" si="56"/>
        <v>96.521181216028594</v>
      </c>
      <c r="G333" s="27">
        <f t="shared" si="57"/>
        <v>22.511428501240964</v>
      </c>
      <c r="H333" s="28">
        <f t="shared" si="58"/>
        <v>-204774.29000000004</v>
      </c>
      <c r="J333" s="38"/>
    </row>
    <row r="334" spans="1:10" ht="12.75" customHeight="1" x14ac:dyDescent="0.25">
      <c r="A334" s="24" t="s">
        <v>161</v>
      </c>
      <c r="B334" s="25" t="s">
        <v>313</v>
      </c>
      <c r="C334" s="26">
        <v>106893.38</v>
      </c>
      <c r="D334" s="26">
        <v>1215600</v>
      </c>
      <c r="E334" s="26">
        <v>48777.75</v>
      </c>
      <c r="F334" s="27">
        <f t="shared" si="56"/>
        <v>45.632152337216766</v>
      </c>
      <c r="G334" s="27">
        <f t="shared" si="57"/>
        <v>4.0126480750246794</v>
      </c>
      <c r="H334" s="28">
        <f t="shared" si="58"/>
        <v>-58115.630000000005</v>
      </c>
      <c r="J334" s="38"/>
    </row>
    <row r="335" spans="1:10" ht="12.75" customHeight="1" x14ac:dyDescent="0.25">
      <c r="A335" s="22" t="s">
        <v>260</v>
      </c>
      <c r="B335" s="17" t="s">
        <v>93</v>
      </c>
      <c r="C335" s="18">
        <v>6971191.3200000003</v>
      </c>
      <c r="D335" s="18">
        <v>77558695</v>
      </c>
      <c r="E335" s="18">
        <v>12066878.289999999</v>
      </c>
      <c r="F335" s="19">
        <f t="shared" si="56"/>
        <v>173.09635808417318</v>
      </c>
      <c r="G335" s="19">
        <f t="shared" si="57"/>
        <v>15.558382319351812</v>
      </c>
      <c r="H335" s="20">
        <f t="shared" si="58"/>
        <v>5095686.9699999988</v>
      </c>
      <c r="J335" s="38"/>
    </row>
    <row r="336" spans="1:10" ht="12.75" customHeight="1" x14ac:dyDescent="0.25">
      <c r="A336" s="24" t="s">
        <v>160</v>
      </c>
      <c r="B336" s="25" t="s">
        <v>4</v>
      </c>
      <c r="C336" s="26">
        <v>6940847.0800000001</v>
      </c>
      <c r="D336" s="26">
        <v>65228044</v>
      </c>
      <c r="E336" s="26">
        <v>12062873.58</v>
      </c>
      <c r="F336" s="27">
        <f t="shared" si="56"/>
        <v>173.79540913326102</v>
      </c>
      <c r="G336" s="27">
        <f t="shared" si="57"/>
        <v>18.493385421767361</v>
      </c>
      <c r="H336" s="28">
        <f t="shared" si="58"/>
        <v>5122026.5</v>
      </c>
      <c r="J336" s="38"/>
    </row>
    <row r="337" spans="1:10" ht="12.75" customHeight="1" x14ac:dyDescent="0.25">
      <c r="A337" s="24" t="s">
        <v>161</v>
      </c>
      <c r="B337" s="25" t="s">
        <v>313</v>
      </c>
      <c r="C337" s="26">
        <v>30344.240000000002</v>
      </c>
      <c r="D337" s="26">
        <v>12330651</v>
      </c>
      <c r="E337" s="26">
        <v>4004.71</v>
      </c>
      <c r="F337" s="27">
        <f t="shared" si="56"/>
        <v>13.197595326164041</v>
      </c>
      <c r="G337" s="27">
        <f t="shared" si="57"/>
        <v>3.2477685079238719E-2</v>
      </c>
      <c r="H337" s="28">
        <f t="shared" si="58"/>
        <v>-26339.530000000002</v>
      </c>
      <c r="J337" s="38"/>
    </row>
    <row r="338" spans="1:10" ht="12.75" customHeight="1" x14ac:dyDescent="0.25">
      <c r="A338" s="22" t="s">
        <v>261</v>
      </c>
      <c r="B338" s="17" t="s">
        <v>94</v>
      </c>
      <c r="C338" s="18">
        <v>42453540.170000002</v>
      </c>
      <c r="D338" s="18">
        <v>346182957</v>
      </c>
      <c r="E338" s="18">
        <v>41658392.270000003</v>
      </c>
      <c r="F338" s="19">
        <f t="shared" si="56"/>
        <v>98.127016270454888</v>
      </c>
      <c r="G338" s="19">
        <f t="shared" si="57"/>
        <v>12.033634651170884</v>
      </c>
      <c r="H338" s="20">
        <f t="shared" si="58"/>
        <v>-795147.89999999851</v>
      </c>
      <c r="J338" s="38"/>
    </row>
    <row r="339" spans="1:10" ht="12.75" customHeight="1" x14ac:dyDescent="0.25">
      <c r="A339" s="24" t="s">
        <v>160</v>
      </c>
      <c r="B339" s="25" t="s">
        <v>4</v>
      </c>
      <c r="C339" s="26">
        <v>41860679.390000001</v>
      </c>
      <c r="D339" s="26">
        <v>344765957</v>
      </c>
      <c r="E339" s="26">
        <v>41451256.350000001</v>
      </c>
      <c r="F339" s="27">
        <f t="shared" si="56"/>
        <v>99.021938855350243</v>
      </c>
      <c r="G339" s="27">
        <f t="shared" si="57"/>
        <v>12.023013150918494</v>
      </c>
      <c r="H339" s="28">
        <f t="shared" si="58"/>
        <v>-409423.03999999911</v>
      </c>
      <c r="J339" s="38"/>
    </row>
    <row r="340" spans="1:10" ht="12.75" customHeight="1" x14ac:dyDescent="0.25">
      <c r="A340" s="24" t="s">
        <v>161</v>
      </c>
      <c r="B340" s="25" t="s">
        <v>313</v>
      </c>
      <c r="C340" s="26">
        <v>592860.78</v>
      </c>
      <c r="D340" s="26">
        <v>1417000</v>
      </c>
      <c r="E340" s="26">
        <v>207135.92</v>
      </c>
      <c r="F340" s="27">
        <f t="shared" si="56"/>
        <v>34.938374570839379</v>
      </c>
      <c r="G340" s="27">
        <f t="shared" si="57"/>
        <v>14.617919548341568</v>
      </c>
      <c r="H340" s="28">
        <f t="shared" si="58"/>
        <v>-385724.86</v>
      </c>
      <c r="J340" s="38"/>
    </row>
    <row r="341" spans="1:10" ht="12.75" customHeight="1" x14ac:dyDescent="0.25">
      <c r="A341" s="22" t="s">
        <v>262</v>
      </c>
      <c r="B341" s="17" t="s">
        <v>95</v>
      </c>
      <c r="C341" s="18">
        <v>11286599.99</v>
      </c>
      <c r="D341" s="18">
        <v>79267528</v>
      </c>
      <c r="E341" s="18">
        <v>12256787.15</v>
      </c>
      <c r="F341" s="19">
        <f t="shared" ref="F341:F408" si="62">IF(C341=0,"x",E341/C341*100)</f>
        <v>108.59592047968025</v>
      </c>
      <c r="G341" s="19">
        <f t="shared" ref="G341:G408" si="63">IF(D341=0,"x",E341/D341*100)</f>
        <v>15.462557568339964</v>
      </c>
      <c r="H341" s="20">
        <f t="shared" ref="H341:H409" si="64">+E341-C341</f>
        <v>970187.16000000015</v>
      </c>
      <c r="J341" s="38"/>
    </row>
    <row r="342" spans="1:10" ht="12.75" customHeight="1" x14ac:dyDescent="0.25">
      <c r="A342" s="24" t="s">
        <v>160</v>
      </c>
      <c r="B342" s="25" t="s">
        <v>4</v>
      </c>
      <c r="C342" s="26">
        <v>11139579.49</v>
      </c>
      <c r="D342" s="26">
        <v>78373695</v>
      </c>
      <c r="E342" s="26">
        <v>12241092.15</v>
      </c>
      <c r="F342" s="27">
        <f t="shared" si="62"/>
        <v>109.88827864632438</v>
      </c>
      <c r="G342" s="27">
        <f t="shared" si="63"/>
        <v>15.618878438741469</v>
      </c>
      <c r="H342" s="28">
        <f t="shared" si="64"/>
        <v>1101512.6600000001</v>
      </c>
      <c r="J342" s="38"/>
    </row>
    <row r="343" spans="1:10" ht="12.75" customHeight="1" x14ac:dyDescent="0.25">
      <c r="A343" s="24" t="s">
        <v>161</v>
      </c>
      <c r="B343" s="25" t="s">
        <v>313</v>
      </c>
      <c r="C343" s="26">
        <v>147020.5</v>
      </c>
      <c r="D343" s="26">
        <v>893833</v>
      </c>
      <c r="E343" s="26">
        <v>15695</v>
      </c>
      <c r="F343" s="27">
        <f t="shared" si="62"/>
        <v>10.675382004550386</v>
      </c>
      <c r="G343" s="27">
        <f t="shared" si="63"/>
        <v>1.7559208487491511</v>
      </c>
      <c r="H343" s="28">
        <f t="shared" si="64"/>
        <v>-131325.5</v>
      </c>
      <c r="J343" s="38"/>
    </row>
    <row r="344" spans="1:10" ht="12.75" customHeight="1" x14ac:dyDescent="0.25">
      <c r="A344" s="22" t="s">
        <v>428</v>
      </c>
      <c r="B344" s="17" t="s">
        <v>429</v>
      </c>
      <c r="C344" s="18">
        <v>118484382.84</v>
      </c>
      <c r="D344" s="18">
        <v>212328799</v>
      </c>
      <c r="E344" s="18">
        <v>69021763.700000003</v>
      </c>
      <c r="F344" s="27">
        <f t="shared" ref="F344:F346" si="65">IF(C344=0,"x",E344/C344*100)</f>
        <v>58.253891395295717</v>
      </c>
      <c r="G344" s="27">
        <f t="shared" ref="G344:G346" si="66">IF(D344=0,"x",E344/D344*100)</f>
        <v>32.507019313946202</v>
      </c>
      <c r="H344" s="28">
        <f t="shared" ref="H344:H346" si="67">+E344-C344</f>
        <v>-49462619.140000001</v>
      </c>
      <c r="J344" s="38"/>
    </row>
    <row r="345" spans="1:10" ht="12.75" customHeight="1" x14ac:dyDescent="0.25">
      <c r="A345" s="24" t="s">
        <v>160</v>
      </c>
      <c r="B345" s="25" t="s">
        <v>4</v>
      </c>
      <c r="C345" s="26">
        <v>118484382.84</v>
      </c>
      <c r="D345" s="26">
        <v>209841299</v>
      </c>
      <c r="E345" s="26">
        <v>69021763.700000003</v>
      </c>
      <c r="F345" s="27">
        <f t="shared" si="65"/>
        <v>58.253891395295717</v>
      </c>
      <c r="G345" s="27">
        <f t="shared" si="66"/>
        <v>32.892363909737334</v>
      </c>
      <c r="H345" s="28">
        <f t="shared" si="67"/>
        <v>-49462619.140000001</v>
      </c>
      <c r="J345" s="38"/>
    </row>
    <row r="346" spans="1:10" ht="12.75" customHeight="1" x14ac:dyDescent="0.25">
      <c r="A346" s="24" t="s">
        <v>161</v>
      </c>
      <c r="B346" s="25" t="s">
        <v>313</v>
      </c>
      <c r="C346" s="26"/>
      <c r="D346" s="26">
        <v>2487500</v>
      </c>
      <c r="E346" s="26"/>
      <c r="F346" s="27" t="str">
        <f t="shared" si="65"/>
        <v>x</v>
      </c>
      <c r="G346" s="27">
        <f t="shared" si="66"/>
        <v>0</v>
      </c>
      <c r="H346" s="28">
        <f t="shared" si="67"/>
        <v>0</v>
      </c>
      <c r="J346" s="38"/>
    </row>
    <row r="347" spans="1:10" ht="12.75" customHeight="1" x14ac:dyDescent="0.25">
      <c r="A347" s="16" t="s">
        <v>263</v>
      </c>
      <c r="B347" s="17" t="s">
        <v>388</v>
      </c>
      <c r="C347" s="18">
        <v>20546861030.25</v>
      </c>
      <c r="D347" s="18">
        <v>55056594824</v>
      </c>
      <c r="E347" s="18">
        <v>18161083742.259998</v>
      </c>
      <c r="F347" s="19">
        <f t="shared" si="62"/>
        <v>88.388604544131795</v>
      </c>
      <c r="G347" s="19">
        <f t="shared" si="63"/>
        <v>32.98620955457875</v>
      </c>
      <c r="H347" s="20">
        <f t="shared" si="64"/>
        <v>-2385777287.9900017</v>
      </c>
      <c r="J347" s="38"/>
    </row>
    <row r="348" spans="1:10" ht="12.75" customHeight="1" x14ac:dyDescent="0.25">
      <c r="A348" s="22" t="s">
        <v>264</v>
      </c>
      <c r="B348" s="17" t="s">
        <v>389</v>
      </c>
      <c r="C348" s="18">
        <v>555212241.99000001</v>
      </c>
      <c r="D348" s="18">
        <v>2009116803</v>
      </c>
      <c r="E348" s="18">
        <v>631765271.13999999</v>
      </c>
      <c r="F348" s="19">
        <f t="shared" si="62"/>
        <v>113.78806578104572</v>
      </c>
      <c r="G348" s="19">
        <f t="shared" si="63"/>
        <v>31.444924963877273</v>
      </c>
      <c r="H348" s="20">
        <f t="shared" si="64"/>
        <v>76553029.149999976</v>
      </c>
      <c r="J348" s="38"/>
    </row>
    <row r="349" spans="1:10" ht="12.75" customHeight="1" x14ac:dyDescent="0.25">
      <c r="A349" s="24" t="s">
        <v>160</v>
      </c>
      <c r="B349" s="25" t="s">
        <v>4</v>
      </c>
      <c r="C349" s="26">
        <v>554632746.40999997</v>
      </c>
      <c r="D349" s="26">
        <v>1943773821</v>
      </c>
      <c r="E349" s="26">
        <v>631693919.77999997</v>
      </c>
      <c r="F349" s="27">
        <f t="shared" si="62"/>
        <v>113.89409007470219</v>
      </c>
      <c r="G349" s="27">
        <f t="shared" si="63"/>
        <v>32.498324288317491</v>
      </c>
      <c r="H349" s="28">
        <f t="shared" si="64"/>
        <v>77061173.370000005</v>
      </c>
      <c r="J349" s="38"/>
    </row>
    <row r="350" spans="1:10" ht="12.75" customHeight="1" x14ac:dyDescent="0.25">
      <c r="A350" s="24" t="s">
        <v>161</v>
      </c>
      <c r="B350" s="25" t="s">
        <v>313</v>
      </c>
      <c r="C350" s="26">
        <v>579495.57999999996</v>
      </c>
      <c r="D350" s="26">
        <v>65342982</v>
      </c>
      <c r="E350" s="26">
        <v>71351.360000000001</v>
      </c>
      <c r="F350" s="27">
        <f t="shared" si="62"/>
        <v>12.312666819650291</v>
      </c>
      <c r="G350" s="27">
        <f t="shared" si="63"/>
        <v>0.10919513896687483</v>
      </c>
      <c r="H350" s="28">
        <f t="shared" si="64"/>
        <v>-508144.22</v>
      </c>
      <c r="J350" s="38"/>
    </row>
    <row r="351" spans="1:10" ht="12.75" customHeight="1" x14ac:dyDescent="0.25">
      <c r="A351" s="22" t="s">
        <v>265</v>
      </c>
      <c r="B351" s="17" t="s">
        <v>96</v>
      </c>
      <c r="C351" s="18">
        <v>15203378602.99</v>
      </c>
      <c r="D351" s="18">
        <v>45441260069</v>
      </c>
      <c r="E351" s="18">
        <v>15350316676.76</v>
      </c>
      <c r="F351" s="19">
        <f t="shared" si="62"/>
        <v>100.96648302727331</v>
      </c>
      <c r="G351" s="19">
        <f t="shared" si="63"/>
        <v>33.780570022599299</v>
      </c>
      <c r="H351" s="20">
        <f t="shared" si="64"/>
        <v>146938073.77000046</v>
      </c>
      <c r="J351" s="38"/>
    </row>
    <row r="352" spans="1:10" ht="12.75" customHeight="1" x14ac:dyDescent="0.25">
      <c r="A352" s="24" t="s">
        <v>160</v>
      </c>
      <c r="B352" s="25" t="s">
        <v>4</v>
      </c>
      <c r="C352" s="26">
        <v>15197253809.92</v>
      </c>
      <c r="D352" s="26">
        <v>45311785069</v>
      </c>
      <c r="E352" s="26">
        <v>15322271483.52</v>
      </c>
      <c r="F352" s="27">
        <f t="shared" si="62"/>
        <v>100.82263332022788</v>
      </c>
      <c r="G352" s="27">
        <f t="shared" si="63"/>
        <v>33.815201630629893</v>
      </c>
      <c r="H352" s="28">
        <f t="shared" si="64"/>
        <v>125017673.60000038</v>
      </c>
      <c r="J352" s="38"/>
    </row>
    <row r="353" spans="1:10" ht="12.75" customHeight="1" x14ac:dyDescent="0.25">
      <c r="A353" s="24" t="s">
        <v>161</v>
      </c>
      <c r="B353" s="25" t="s">
        <v>313</v>
      </c>
      <c r="C353" s="26">
        <v>6124793.0700000003</v>
      </c>
      <c r="D353" s="26">
        <v>129475000</v>
      </c>
      <c r="E353" s="26">
        <v>28045193.239999998</v>
      </c>
      <c r="F353" s="27">
        <f t="shared" si="62"/>
        <v>457.89617574786075</v>
      </c>
      <c r="G353" s="27">
        <f t="shared" si="63"/>
        <v>21.660701479050008</v>
      </c>
      <c r="H353" s="28">
        <f t="shared" si="64"/>
        <v>21920400.169999998</v>
      </c>
      <c r="J353" s="38"/>
    </row>
    <row r="354" spans="1:10" ht="12.75" customHeight="1" x14ac:dyDescent="0.25">
      <c r="A354" s="22" t="s">
        <v>266</v>
      </c>
      <c r="B354" s="17" t="s">
        <v>97</v>
      </c>
      <c r="C354" s="18">
        <v>3376201372.3600001</v>
      </c>
      <c r="D354" s="18">
        <v>2514992938</v>
      </c>
      <c r="E354" s="18">
        <v>821870063.64999998</v>
      </c>
      <c r="F354" s="19">
        <f t="shared" si="62"/>
        <v>24.343040387887296</v>
      </c>
      <c r="G354" s="19">
        <f t="shared" si="63"/>
        <v>32.678821925582682</v>
      </c>
      <c r="H354" s="20">
        <f t="shared" si="64"/>
        <v>-2554331308.71</v>
      </c>
      <c r="J354" s="38"/>
    </row>
    <row r="355" spans="1:10" ht="12.75" customHeight="1" x14ac:dyDescent="0.25">
      <c r="A355" s="24" t="s">
        <v>160</v>
      </c>
      <c r="B355" s="25" t="s">
        <v>4</v>
      </c>
      <c r="C355" s="26">
        <v>3375443444.23</v>
      </c>
      <c r="D355" s="26">
        <v>2493374938</v>
      </c>
      <c r="E355" s="26">
        <v>820579190.5</v>
      </c>
      <c r="F355" s="27">
        <f t="shared" si="62"/>
        <v>24.310263349329766</v>
      </c>
      <c r="G355" s="27">
        <f t="shared" si="63"/>
        <v>32.910380945683507</v>
      </c>
      <c r="H355" s="28">
        <f t="shared" si="64"/>
        <v>-2554864253.73</v>
      </c>
      <c r="J355" s="38"/>
    </row>
    <row r="356" spans="1:10" ht="12.75" customHeight="1" x14ac:dyDescent="0.25">
      <c r="A356" s="24" t="s">
        <v>161</v>
      </c>
      <c r="B356" s="25" t="s">
        <v>313</v>
      </c>
      <c r="C356" s="26">
        <v>757928.13</v>
      </c>
      <c r="D356" s="26">
        <v>21618000</v>
      </c>
      <c r="E356" s="26">
        <v>1290873.1499999999</v>
      </c>
      <c r="F356" s="27">
        <f t="shared" si="62"/>
        <v>170.31603642946988</v>
      </c>
      <c r="G356" s="27">
        <f t="shared" si="63"/>
        <v>5.9712885095753538</v>
      </c>
      <c r="H356" s="28">
        <f t="shared" si="64"/>
        <v>532945.0199999999</v>
      </c>
      <c r="J356" s="38"/>
    </row>
    <row r="357" spans="1:10" ht="12.75" customHeight="1" x14ac:dyDescent="0.25">
      <c r="A357" s="22" t="s">
        <v>267</v>
      </c>
      <c r="B357" s="17" t="s">
        <v>390</v>
      </c>
      <c r="C357" s="18">
        <v>44423632.399999999</v>
      </c>
      <c r="D357" s="18">
        <v>226238944</v>
      </c>
      <c r="E357" s="18">
        <v>45814965.600000001</v>
      </c>
      <c r="F357" s="19">
        <f t="shared" si="62"/>
        <v>103.13196630899549</v>
      </c>
      <c r="G357" s="19">
        <f t="shared" si="63"/>
        <v>20.250698129142609</v>
      </c>
      <c r="H357" s="20">
        <f t="shared" si="64"/>
        <v>1391333.200000003</v>
      </c>
      <c r="J357" s="38"/>
    </row>
    <row r="358" spans="1:10" ht="12.75" customHeight="1" x14ac:dyDescent="0.25">
      <c r="A358" s="24" t="s">
        <v>160</v>
      </c>
      <c r="B358" s="25" t="s">
        <v>4</v>
      </c>
      <c r="C358" s="26">
        <v>44144251.149999999</v>
      </c>
      <c r="D358" s="26">
        <v>224439944</v>
      </c>
      <c r="E358" s="26">
        <v>45721233.350000001</v>
      </c>
      <c r="F358" s="27">
        <f t="shared" si="62"/>
        <v>103.57233877326743</v>
      </c>
      <c r="G358" s="27">
        <f t="shared" si="63"/>
        <v>20.371255015996617</v>
      </c>
      <c r="H358" s="28">
        <f t="shared" si="64"/>
        <v>1576982.200000003</v>
      </c>
      <c r="J358" s="38"/>
    </row>
    <row r="359" spans="1:10" ht="12.75" customHeight="1" x14ac:dyDescent="0.25">
      <c r="A359" s="24" t="s">
        <v>161</v>
      </c>
      <c r="B359" s="25" t="s">
        <v>313</v>
      </c>
      <c r="C359" s="26">
        <v>279381.25</v>
      </c>
      <c r="D359" s="26">
        <v>1799000</v>
      </c>
      <c r="E359" s="26">
        <v>93732.25</v>
      </c>
      <c r="F359" s="27">
        <f t="shared" si="62"/>
        <v>33.549942954296327</v>
      </c>
      <c r="G359" s="27">
        <f t="shared" si="63"/>
        <v>5.2102418010005556</v>
      </c>
      <c r="H359" s="28">
        <f t="shared" si="64"/>
        <v>-185649</v>
      </c>
      <c r="J359" s="38"/>
    </row>
    <row r="360" spans="1:10" ht="12.75" customHeight="1" x14ac:dyDescent="0.25">
      <c r="A360" s="22" t="s">
        <v>268</v>
      </c>
      <c r="B360" s="17" t="s">
        <v>98</v>
      </c>
      <c r="C360" s="18">
        <v>21417921.91</v>
      </c>
      <c r="D360" s="18">
        <v>82080557</v>
      </c>
      <c r="E360" s="18">
        <v>20915758.109999999</v>
      </c>
      <c r="F360" s="19">
        <f t="shared" si="62"/>
        <v>97.655403721658246</v>
      </c>
      <c r="G360" s="19">
        <f t="shared" si="63"/>
        <v>25.481988517694877</v>
      </c>
      <c r="H360" s="20">
        <f t="shared" si="64"/>
        <v>-502163.80000000075</v>
      </c>
      <c r="J360" s="38"/>
    </row>
    <row r="361" spans="1:10" ht="12.75" customHeight="1" x14ac:dyDescent="0.25">
      <c r="A361" s="24" t="s">
        <v>160</v>
      </c>
      <c r="B361" s="25" t="s">
        <v>4</v>
      </c>
      <c r="C361" s="26">
        <v>19662095.780000001</v>
      </c>
      <c r="D361" s="26">
        <v>68684000</v>
      </c>
      <c r="E361" s="26">
        <v>20451597.079999998</v>
      </c>
      <c r="F361" s="27">
        <f t="shared" si="62"/>
        <v>104.0153466285271</v>
      </c>
      <c r="G361" s="27">
        <f t="shared" si="63"/>
        <v>29.776362879273186</v>
      </c>
      <c r="H361" s="28">
        <f t="shared" si="64"/>
        <v>789501.29999999702</v>
      </c>
      <c r="J361" s="38"/>
    </row>
    <row r="362" spans="1:10" ht="12.75" customHeight="1" x14ac:dyDescent="0.25">
      <c r="A362" s="24" t="s">
        <v>161</v>
      </c>
      <c r="B362" s="25" t="s">
        <v>313</v>
      </c>
      <c r="C362" s="26">
        <v>1755826.13</v>
      </c>
      <c r="D362" s="26">
        <v>13396557</v>
      </c>
      <c r="E362" s="26">
        <v>464161.03</v>
      </c>
      <c r="F362" s="27">
        <f t="shared" si="62"/>
        <v>26.435477982093825</v>
      </c>
      <c r="G362" s="27">
        <f t="shared" si="63"/>
        <v>3.4647785248105167</v>
      </c>
      <c r="H362" s="28">
        <f t="shared" si="64"/>
        <v>-1291665.0999999999</v>
      </c>
      <c r="J362" s="38"/>
    </row>
    <row r="363" spans="1:10" ht="12.75" customHeight="1" x14ac:dyDescent="0.25">
      <c r="A363" s="22" t="s">
        <v>269</v>
      </c>
      <c r="B363" s="17" t="s">
        <v>391</v>
      </c>
      <c r="C363" s="18">
        <v>5707209.2999999998</v>
      </c>
      <c r="D363" s="18">
        <v>63360476</v>
      </c>
      <c r="E363" s="18">
        <v>3392218.26</v>
      </c>
      <c r="F363" s="19">
        <f t="shared" si="62"/>
        <v>59.4374252228668</v>
      </c>
      <c r="G363" s="19">
        <f t="shared" si="63"/>
        <v>5.3538396081494088</v>
      </c>
      <c r="H363" s="20">
        <f t="shared" si="64"/>
        <v>-2314991.04</v>
      </c>
      <c r="J363" s="38"/>
    </row>
    <row r="364" spans="1:10" ht="12.75" customHeight="1" x14ac:dyDescent="0.25">
      <c r="A364" s="24" t="s">
        <v>160</v>
      </c>
      <c r="B364" s="25" t="s">
        <v>4</v>
      </c>
      <c r="C364" s="26">
        <v>5648544.0499999998</v>
      </c>
      <c r="D364" s="26">
        <v>63179476</v>
      </c>
      <c r="E364" s="26">
        <v>3346319.26</v>
      </c>
      <c r="F364" s="27">
        <f t="shared" si="62"/>
        <v>59.242155684348432</v>
      </c>
      <c r="G364" s="27">
        <f t="shared" si="63"/>
        <v>5.2965289867234731</v>
      </c>
      <c r="H364" s="28">
        <f t="shared" si="64"/>
        <v>-2302224.79</v>
      </c>
      <c r="J364" s="38"/>
    </row>
    <row r="365" spans="1:10" ht="12.75" customHeight="1" x14ac:dyDescent="0.25">
      <c r="A365" s="24" t="s">
        <v>161</v>
      </c>
      <c r="B365" s="25" t="s">
        <v>313</v>
      </c>
      <c r="C365" s="26">
        <v>58665.25</v>
      </c>
      <c r="D365" s="26">
        <v>181000</v>
      </c>
      <c r="E365" s="26">
        <v>45899</v>
      </c>
      <c r="F365" s="27">
        <f t="shared" si="62"/>
        <v>78.238821107896072</v>
      </c>
      <c r="G365" s="27">
        <f t="shared" si="63"/>
        <v>25.358563535911603</v>
      </c>
      <c r="H365" s="28">
        <f t="shared" si="64"/>
        <v>-12766.25</v>
      </c>
      <c r="J365" s="38"/>
    </row>
    <row r="366" spans="1:10" ht="12.75" customHeight="1" x14ac:dyDescent="0.25">
      <c r="A366" s="22" t="s">
        <v>348</v>
      </c>
      <c r="B366" s="17" t="s">
        <v>116</v>
      </c>
      <c r="C366" s="18">
        <v>1336501675.46</v>
      </c>
      <c r="D366" s="18">
        <v>4695824688</v>
      </c>
      <c r="E366" s="18">
        <v>1282445025.0599999</v>
      </c>
      <c r="F366" s="27">
        <f t="shared" ref="F366:F368" si="68">IF(C366=0,"x",E366/C366*100)</f>
        <v>95.955362316968689</v>
      </c>
      <c r="G366" s="27">
        <f t="shared" ref="G366:G368" si="69">IF(D366=0,"x",E366/D366*100)</f>
        <v>27.310325880291892</v>
      </c>
      <c r="H366" s="28">
        <f t="shared" ref="H366:H368" si="70">+E366-C366</f>
        <v>-54056650.400000095</v>
      </c>
      <c r="J366" s="38"/>
    </row>
    <row r="367" spans="1:10" ht="12.75" customHeight="1" x14ac:dyDescent="0.25">
      <c r="A367" s="24" t="s">
        <v>160</v>
      </c>
      <c r="B367" s="25" t="s">
        <v>4</v>
      </c>
      <c r="C367" s="26">
        <v>1322723747.48</v>
      </c>
      <c r="D367" s="26">
        <v>4468310417</v>
      </c>
      <c r="E367" s="26">
        <v>1259106530.4300001</v>
      </c>
      <c r="F367" s="27">
        <f t="shared" si="68"/>
        <v>95.190438126539959</v>
      </c>
      <c r="G367" s="27">
        <f t="shared" si="69"/>
        <v>28.17858234825497</v>
      </c>
      <c r="H367" s="28">
        <f t="shared" si="70"/>
        <v>-63617217.049999952</v>
      </c>
      <c r="J367" s="38"/>
    </row>
    <row r="368" spans="1:10" ht="12.75" customHeight="1" x14ac:dyDescent="0.25">
      <c r="A368" s="24" t="s">
        <v>161</v>
      </c>
      <c r="B368" s="25" t="s">
        <v>313</v>
      </c>
      <c r="C368" s="26">
        <v>13777927.98</v>
      </c>
      <c r="D368" s="26">
        <v>227514271</v>
      </c>
      <c r="E368" s="26">
        <v>23338494.629999999</v>
      </c>
      <c r="F368" s="27">
        <f t="shared" si="68"/>
        <v>169.39045307740096</v>
      </c>
      <c r="G368" s="27">
        <f t="shared" si="69"/>
        <v>10.258035475058177</v>
      </c>
      <c r="H368" s="28">
        <f t="shared" si="70"/>
        <v>9560566.6499999985</v>
      </c>
      <c r="J368" s="38"/>
    </row>
    <row r="369" spans="1:10" ht="12.75" customHeight="1" x14ac:dyDescent="0.25">
      <c r="A369" s="22" t="s">
        <v>317</v>
      </c>
      <c r="B369" s="17" t="s">
        <v>318</v>
      </c>
      <c r="C369" s="18">
        <v>1312148.22</v>
      </c>
      <c r="D369" s="18">
        <v>8782819</v>
      </c>
      <c r="E369" s="18">
        <v>1414118.35</v>
      </c>
      <c r="F369" s="19">
        <f t="shared" si="62"/>
        <v>107.77123563068203</v>
      </c>
      <c r="G369" s="19">
        <f t="shared" si="63"/>
        <v>16.100962003201936</v>
      </c>
      <c r="H369" s="20">
        <f t="shared" si="64"/>
        <v>101970.13000000012</v>
      </c>
      <c r="J369" s="38"/>
    </row>
    <row r="370" spans="1:10" ht="12.75" customHeight="1" x14ac:dyDescent="0.25">
      <c r="A370" s="24" t="s">
        <v>160</v>
      </c>
      <c r="B370" s="25" t="s">
        <v>4</v>
      </c>
      <c r="C370" s="26">
        <v>1220706.72</v>
      </c>
      <c r="D370" s="26">
        <v>8595819</v>
      </c>
      <c r="E370" s="26">
        <v>1367460.03</v>
      </c>
      <c r="F370" s="27">
        <f t="shared" si="62"/>
        <v>112.02199575013398</v>
      </c>
      <c r="G370" s="27">
        <f t="shared" si="63"/>
        <v>15.908432111006526</v>
      </c>
      <c r="H370" s="28">
        <f t="shared" si="64"/>
        <v>146753.31000000006</v>
      </c>
      <c r="J370" s="38"/>
    </row>
    <row r="371" spans="1:10" ht="12.75" customHeight="1" x14ac:dyDescent="0.25">
      <c r="A371" s="24" t="s">
        <v>161</v>
      </c>
      <c r="B371" s="25" t="s">
        <v>313</v>
      </c>
      <c r="C371" s="26">
        <v>91441.5</v>
      </c>
      <c r="D371" s="26">
        <v>187000</v>
      </c>
      <c r="E371" s="26">
        <v>46658.32</v>
      </c>
      <c r="F371" s="27">
        <f t="shared" si="62"/>
        <v>51.025322200532585</v>
      </c>
      <c r="G371" s="27">
        <f t="shared" si="63"/>
        <v>24.950973262032086</v>
      </c>
      <c r="H371" s="28">
        <f t="shared" si="64"/>
        <v>-44783.18</v>
      </c>
      <c r="J371" s="38"/>
    </row>
    <row r="372" spans="1:10" ht="12.75" customHeight="1" x14ac:dyDescent="0.25">
      <c r="A372" s="22" t="s">
        <v>319</v>
      </c>
      <c r="B372" s="17" t="s">
        <v>320</v>
      </c>
      <c r="C372" s="18">
        <v>1468628.88</v>
      </c>
      <c r="D372" s="18">
        <v>6600000</v>
      </c>
      <c r="E372" s="18">
        <v>1727985.38</v>
      </c>
      <c r="F372" s="19">
        <f t="shared" si="62"/>
        <v>117.659771201013</v>
      </c>
      <c r="G372" s="19">
        <f t="shared" si="63"/>
        <v>26.181596666666668</v>
      </c>
      <c r="H372" s="20">
        <f t="shared" si="64"/>
        <v>259356.5</v>
      </c>
      <c r="J372" s="38"/>
    </row>
    <row r="373" spans="1:10" ht="12.75" customHeight="1" x14ac:dyDescent="0.25">
      <c r="A373" s="24" t="s">
        <v>160</v>
      </c>
      <c r="B373" s="25" t="s">
        <v>4</v>
      </c>
      <c r="C373" s="26">
        <v>1466406.71</v>
      </c>
      <c r="D373" s="26">
        <v>6500000</v>
      </c>
      <c r="E373" s="26">
        <v>1727372.88</v>
      </c>
      <c r="F373" s="27">
        <f t="shared" si="62"/>
        <v>117.79630222777691</v>
      </c>
      <c r="G373" s="27">
        <f t="shared" si="63"/>
        <v>26.574967384615384</v>
      </c>
      <c r="H373" s="28">
        <f t="shared" si="64"/>
        <v>260966.16999999993</v>
      </c>
      <c r="J373" s="38"/>
    </row>
    <row r="374" spans="1:10" ht="12.75" customHeight="1" x14ac:dyDescent="0.25">
      <c r="A374" s="24" t="s">
        <v>161</v>
      </c>
      <c r="B374" s="25" t="s">
        <v>313</v>
      </c>
      <c r="C374" s="26">
        <v>2222.17</v>
      </c>
      <c r="D374" s="26">
        <v>100000</v>
      </c>
      <c r="E374" s="26">
        <v>612.5</v>
      </c>
      <c r="F374" s="27">
        <f t="shared" si="62"/>
        <v>27.56314773397175</v>
      </c>
      <c r="G374" s="27">
        <f t="shared" si="63"/>
        <v>0.61250000000000004</v>
      </c>
      <c r="H374" s="28">
        <f t="shared" si="64"/>
        <v>-1609.67</v>
      </c>
      <c r="J374" s="38"/>
    </row>
    <row r="375" spans="1:10" ht="12.75" customHeight="1" x14ac:dyDescent="0.25">
      <c r="A375" s="22" t="s">
        <v>321</v>
      </c>
      <c r="B375" s="17" t="s">
        <v>322</v>
      </c>
      <c r="C375" s="18">
        <v>678126.54</v>
      </c>
      <c r="D375" s="18">
        <v>3966000</v>
      </c>
      <c r="E375" s="18">
        <v>820963.09</v>
      </c>
      <c r="F375" s="19">
        <f t="shared" si="62"/>
        <v>121.06340654356337</v>
      </c>
      <c r="G375" s="19">
        <f t="shared" si="63"/>
        <v>20.70002748361069</v>
      </c>
      <c r="H375" s="20">
        <f t="shared" si="64"/>
        <v>142836.54999999993</v>
      </c>
      <c r="J375" s="38"/>
    </row>
    <row r="376" spans="1:10" ht="12.75" customHeight="1" x14ac:dyDescent="0.25">
      <c r="A376" s="24" t="s">
        <v>160</v>
      </c>
      <c r="B376" s="25" t="s">
        <v>4</v>
      </c>
      <c r="C376" s="26">
        <v>671925.29</v>
      </c>
      <c r="D376" s="26">
        <v>3636000</v>
      </c>
      <c r="E376" s="26">
        <v>772978.35</v>
      </c>
      <c r="F376" s="27">
        <f t="shared" si="62"/>
        <v>115.03932974453154</v>
      </c>
      <c r="G376" s="27">
        <f t="shared" si="63"/>
        <v>21.259030528052804</v>
      </c>
      <c r="H376" s="28">
        <f t="shared" si="64"/>
        <v>101053.05999999994</v>
      </c>
      <c r="J376" s="38"/>
    </row>
    <row r="377" spans="1:10" ht="12.75" customHeight="1" x14ac:dyDescent="0.25">
      <c r="A377" s="24" t="s">
        <v>161</v>
      </c>
      <c r="B377" s="25" t="s">
        <v>313</v>
      </c>
      <c r="C377" s="26">
        <v>6201.25</v>
      </c>
      <c r="D377" s="26">
        <v>330000</v>
      </c>
      <c r="E377" s="26">
        <v>47984.74</v>
      </c>
      <c r="F377" s="27">
        <f t="shared" si="62"/>
        <v>773.79141302156813</v>
      </c>
      <c r="G377" s="27">
        <f t="shared" si="63"/>
        <v>14.540830303030303</v>
      </c>
      <c r="H377" s="28">
        <f t="shared" si="64"/>
        <v>41783.49</v>
      </c>
      <c r="J377" s="38"/>
    </row>
    <row r="378" spans="1:10" ht="12.75" customHeight="1" x14ac:dyDescent="0.25">
      <c r="A378" s="22" t="s">
        <v>323</v>
      </c>
      <c r="B378" s="17" t="s">
        <v>324</v>
      </c>
      <c r="C378" s="18">
        <v>559470.19999999995</v>
      </c>
      <c r="D378" s="18">
        <v>4371530</v>
      </c>
      <c r="E378" s="18">
        <v>600696.86</v>
      </c>
      <c r="F378" s="19">
        <f t="shared" si="62"/>
        <v>107.36887505357748</v>
      </c>
      <c r="G378" s="19">
        <f t="shared" si="63"/>
        <v>13.741112608171511</v>
      </c>
      <c r="H378" s="20">
        <f t="shared" si="64"/>
        <v>41226.660000000033</v>
      </c>
      <c r="J378" s="38"/>
    </row>
    <row r="379" spans="1:10" ht="12.75" customHeight="1" x14ac:dyDescent="0.25">
      <c r="A379" s="24" t="s">
        <v>160</v>
      </c>
      <c r="B379" s="25" t="s">
        <v>4</v>
      </c>
      <c r="C379" s="26">
        <v>554211.16</v>
      </c>
      <c r="D379" s="26">
        <v>4145730</v>
      </c>
      <c r="E379" s="26">
        <v>600696.86</v>
      </c>
      <c r="F379" s="27">
        <f t="shared" si="62"/>
        <v>108.38772355287828</v>
      </c>
      <c r="G379" s="27">
        <f t="shared" si="63"/>
        <v>14.489531638577525</v>
      </c>
      <c r="H379" s="28">
        <f t="shared" si="64"/>
        <v>46485.699999999953</v>
      </c>
      <c r="J379" s="38"/>
    </row>
    <row r="380" spans="1:10" ht="12.75" customHeight="1" x14ac:dyDescent="0.25">
      <c r="A380" s="24" t="s">
        <v>161</v>
      </c>
      <c r="B380" s="25" t="s">
        <v>313</v>
      </c>
      <c r="C380" s="26">
        <v>5259.04</v>
      </c>
      <c r="D380" s="26">
        <v>225800</v>
      </c>
      <c r="E380" s="26"/>
      <c r="F380" s="27">
        <f t="shared" si="62"/>
        <v>0</v>
      </c>
      <c r="G380" s="27">
        <f t="shared" si="63"/>
        <v>0</v>
      </c>
      <c r="H380" s="28">
        <f t="shared" si="64"/>
        <v>-5259.04</v>
      </c>
      <c r="J380" s="38"/>
    </row>
    <row r="381" spans="1:10" ht="12.75" customHeight="1" x14ac:dyDescent="0.25">
      <c r="A381" s="16" t="s">
        <v>270</v>
      </c>
      <c r="B381" s="17" t="s">
        <v>349</v>
      </c>
      <c r="C381" s="18">
        <v>132863247.31999999</v>
      </c>
      <c r="D381" s="18">
        <v>634827700</v>
      </c>
      <c r="E381" s="18">
        <v>157046848.66</v>
      </c>
      <c r="F381" s="19">
        <f t="shared" si="62"/>
        <v>118.20187435412745</v>
      </c>
      <c r="G381" s="19">
        <f t="shared" si="63"/>
        <v>24.738499699997337</v>
      </c>
      <c r="H381" s="20">
        <f t="shared" si="64"/>
        <v>24183601.340000004</v>
      </c>
      <c r="J381" s="38"/>
    </row>
    <row r="382" spans="1:10" ht="12.75" customHeight="1" x14ac:dyDescent="0.25">
      <c r="A382" s="22" t="s">
        <v>271</v>
      </c>
      <c r="B382" s="17" t="s">
        <v>392</v>
      </c>
      <c r="C382" s="18">
        <v>132863247.31999999</v>
      </c>
      <c r="D382" s="18">
        <v>634827700</v>
      </c>
      <c r="E382" s="18">
        <v>157046848.66</v>
      </c>
      <c r="F382" s="19">
        <f t="shared" si="62"/>
        <v>118.20187435412745</v>
      </c>
      <c r="G382" s="19">
        <f t="shared" si="63"/>
        <v>24.738499699997337</v>
      </c>
      <c r="H382" s="20">
        <f t="shared" si="64"/>
        <v>24183601.340000004</v>
      </c>
      <c r="J382" s="38"/>
    </row>
    <row r="383" spans="1:10" ht="12.75" customHeight="1" x14ac:dyDescent="0.25">
      <c r="A383" s="24" t="s">
        <v>160</v>
      </c>
      <c r="B383" s="25" t="s">
        <v>4</v>
      </c>
      <c r="C383" s="26">
        <v>131103729.14</v>
      </c>
      <c r="D383" s="26">
        <v>622633311</v>
      </c>
      <c r="E383" s="26">
        <v>156625735.47</v>
      </c>
      <c r="F383" s="27">
        <f t="shared" si="62"/>
        <v>119.46703308701933</v>
      </c>
      <c r="G383" s="27">
        <f t="shared" si="63"/>
        <v>25.15537358874138</v>
      </c>
      <c r="H383" s="28">
        <f t="shared" si="64"/>
        <v>25522006.329999998</v>
      </c>
      <c r="J383" s="38"/>
    </row>
    <row r="384" spans="1:10" ht="12.75" customHeight="1" x14ac:dyDescent="0.25">
      <c r="A384" s="24" t="s">
        <v>161</v>
      </c>
      <c r="B384" s="25" t="s">
        <v>313</v>
      </c>
      <c r="C384" s="26">
        <v>1759518.18</v>
      </c>
      <c r="D384" s="26">
        <v>12194389</v>
      </c>
      <c r="E384" s="26">
        <v>421113.19</v>
      </c>
      <c r="F384" s="27">
        <f t="shared" si="62"/>
        <v>23.933437846035783</v>
      </c>
      <c r="G384" s="27">
        <f t="shared" si="63"/>
        <v>3.4533357103828655</v>
      </c>
      <c r="H384" s="28">
        <f t="shared" si="64"/>
        <v>-1338404.99</v>
      </c>
      <c r="J384" s="38"/>
    </row>
    <row r="385" spans="1:10" ht="12.75" customHeight="1" x14ac:dyDescent="0.25">
      <c r="A385" s="16" t="s">
        <v>272</v>
      </c>
      <c r="B385" s="17" t="s">
        <v>100</v>
      </c>
      <c r="C385" s="18">
        <v>6719734818.1899996</v>
      </c>
      <c r="D385" s="18">
        <v>16034909411</v>
      </c>
      <c r="E385" s="18">
        <v>4865359804.96</v>
      </c>
      <c r="F385" s="19">
        <f t="shared" si="62"/>
        <v>72.404044751731931</v>
      </c>
      <c r="G385" s="19">
        <f t="shared" si="63"/>
        <v>30.34229679914716</v>
      </c>
      <c r="H385" s="20">
        <f t="shared" si="64"/>
        <v>-1854375013.2299995</v>
      </c>
      <c r="J385" s="38"/>
    </row>
    <row r="386" spans="1:10" ht="12.75" customHeight="1" x14ac:dyDescent="0.25">
      <c r="A386" s="22" t="s">
        <v>273</v>
      </c>
      <c r="B386" s="17" t="s">
        <v>101</v>
      </c>
      <c r="C386" s="18">
        <v>2810397467.8699999</v>
      </c>
      <c r="D386" s="18">
        <v>5133940325</v>
      </c>
      <c r="E386" s="18">
        <v>1167777655.26</v>
      </c>
      <c r="F386" s="19">
        <f t="shared" si="62"/>
        <v>41.552046235832208</v>
      </c>
      <c r="G386" s="19">
        <f t="shared" si="63"/>
        <v>22.74622573179208</v>
      </c>
      <c r="H386" s="20">
        <f t="shared" si="64"/>
        <v>-1642619812.6099999</v>
      </c>
      <c r="J386" s="38"/>
    </row>
    <row r="387" spans="1:10" ht="12.75" customHeight="1" x14ac:dyDescent="0.25">
      <c r="A387" s="24" t="s">
        <v>160</v>
      </c>
      <c r="B387" s="25" t="s">
        <v>4</v>
      </c>
      <c r="C387" s="26">
        <v>2809353441.8299999</v>
      </c>
      <c r="D387" s="26">
        <v>4955244420</v>
      </c>
      <c r="E387" s="26">
        <v>1166264075.51</v>
      </c>
      <c r="F387" s="27">
        <f t="shared" si="62"/>
        <v>41.513611571433351</v>
      </c>
      <c r="G387" s="27">
        <f t="shared" si="63"/>
        <v>23.535954569724332</v>
      </c>
      <c r="H387" s="28">
        <f t="shared" si="64"/>
        <v>-1643089366.3199999</v>
      </c>
      <c r="J387" s="38"/>
    </row>
    <row r="388" spans="1:10" ht="12.75" customHeight="1" x14ac:dyDescent="0.25">
      <c r="A388" s="24" t="s">
        <v>161</v>
      </c>
      <c r="B388" s="25" t="s">
        <v>313</v>
      </c>
      <c r="C388" s="26">
        <v>1044026.04</v>
      </c>
      <c r="D388" s="26">
        <v>178695905</v>
      </c>
      <c r="E388" s="26">
        <v>1513579.75</v>
      </c>
      <c r="F388" s="27">
        <f t="shared" si="62"/>
        <v>144.97528720643786</v>
      </c>
      <c r="G388" s="27">
        <f t="shared" si="63"/>
        <v>0.84701423348229488</v>
      </c>
      <c r="H388" s="28">
        <f t="shared" si="64"/>
        <v>469553.70999999996</v>
      </c>
      <c r="J388" s="38"/>
    </row>
    <row r="389" spans="1:10" ht="12.75" customHeight="1" x14ac:dyDescent="0.25">
      <c r="A389" s="21">
        <v>23616</v>
      </c>
      <c r="B389" s="17" t="s">
        <v>102</v>
      </c>
      <c r="C389" s="18">
        <v>14393602.83</v>
      </c>
      <c r="D389" s="18">
        <v>44026716</v>
      </c>
      <c r="E389" s="18">
        <v>15515650.539999999</v>
      </c>
      <c r="F389" s="19">
        <f t="shared" si="62"/>
        <v>107.79546110346578</v>
      </c>
      <c r="G389" s="19">
        <f t="shared" si="63"/>
        <v>35.241444172215793</v>
      </c>
      <c r="H389" s="20">
        <f t="shared" si="64"/>
        <v>1122047.709999999</v>
      </c>
      <c r="J389" s="38"/>
    </row>
    <row r="390" spans="1:10" ht="12.75" customHeight="1" x14ac:dyDescent="0.25">
      <c r="A390" s="23">
        <v>3</v>
      </c>
      <c r="B390" s="25" t="s">
        <v>4</v>
      </c>
      <c r="C390" s="26">
        <v>14032528.859999999</v>
      </c>
      <c r="D390" s="26">
        <v>38656716</v>
      </c>
      <c r="E390" s="26">
        <v>15150917.6</v>
      </c>
      <c r="F390" s="27">
        <f t="shared" si="62"/>
        <v>107.96997284778789</v>
      </c>
      <c r="G390" s="27">
        <f t="shared" si="63"/>
        <v>39.19349382911885</v>
      </c>
      <c r="H390" s="28">
        <f t="shared" si="64"/>
        <v>1118388.7400000002</v>
      </c>
      <c r="J390" s="38"/>
    </row>
    <row r="391" spans="1:10" ht="12.75" customHeight="1" x14ac:dyDescent="0.25">
      <c r="A391" s="23">
        <v>4</v>
      </c>
      <c r="B391" s="25" t="s">
        <v>313</v>
      </c>
      <c r="C391" s="26">
        <v>361073.97</v>
      </c>
      <c r="D391" s="26">
        <v>5370000</v>
      </c>
      <c r="E391" s="26">
        <v>364732.94</v>
      </c>
      <c r="F391" s="27">
        <f t="shared" si="62"/>
        <v>101.01335745692219</v>
      </c>
      <c r="G391" s="27">
        <f t="shared" si="63"/>
        <v>6.7920472998137802</v>
      </c>
      <c r="H391" s="28">
        <f t="shared" si="64"/>
        <v>3658.9700000000303</v>
      </c>
      <c r="J391" s="38"/>
    </row>
    <row r="392" spans="1:10" ht="12.75" customHeight="1" x14ac:dyDescent="0.25">
      <c r="A392" s="22" t="s">
        <v>274</v>
      </c>
      <c r="B392" s="17" t="s">
        <v>103</v>
      </c>
      <c r="C392" s="18">
        <v>130781116.34999999</v>
      </c>
      <c r="D392" s="18">
        <v>486881073</v>
      </c>
      <c r="E392" s="18">
        <v>448420690.11000001</v>
      </c>
      <c r="F392" s="19">
        <f t="shared" si="62"/>
        <v>342.87877533475421</v>
      </c>
      <c r="G392" s="19">
        <f t="shared" si="63"/>
        <v>92.100661737984638</v>
      </c>
      <c r="H392" s="20">
        <f t="shared" si="64"/>
        <v>317639573.75999999</v>
      </c>
      <c r="J392" s="38"/>
    </row>
    <row r="393" spans="1:10" ht="12.75" customHeight="1" x14ac:dyDescent="0.25">
      <c r="A393" s="24" t="s">
        <v>160</v>
      </c>
      <c r="B393" s="25" t="s">
        <v>4</v>
      </c>
      <c r="C393" s="26">
        <v>126865010.15000001</v>
      </c>
      <c r="D393" s="26">
        <v>465750073</v>
      </c>
      <c r="E393" s="26">
        <v>447494589.32999998</v>
      </c>
      <c r="F393" s="27">
        <f t="shared" si="62"/>
        <v>352.73286842518729</v>
      </c>
      <c r="G393" s="27">
        <f t="shared" si="63"/>
        <v>96.080412064691174</v>
      </c>
      <c r="H393" s="28">
        <f t="shared" si="64"/>
        <v>320629579.17999995</v>
      </c>
      <c r="J393" s="38"/>
    </row>
    <row r="394" spans="1:10" ht="12.75" customHeight="1" x14ac:dyDescent="0.25">
      <c r="A394" s="24" t="s">
        <v>161</v>
      </c>
      <c r="B394" s="25" t="s">
        <v>313</v>
      </c>
      <c r="C394" s="26">
        <v>3916106.2</v>
      </c>
      <c r="D394" s="26">
        <v>21131000</v>
      </c>
      <c r="E394" s="26">
        <v>926100.78</v>
      </c>
      <c r="F394" s="27">
        <f t="shared" si="62"/>
        <v>23.648510349387358</v>
      </c>
      <c r="G394" s="27">
        <f t="shared" si="63"/>
        <v>4.3826642373763667</v>
      </c>
      <c r="H394" s="28">
        <f t="shared" si="64"/>
        <v>-2990005.42</v>
      </c>
      <c r="J394" s="38"/>
    </row>
    <row r="395" spans="1:10" ht="12.75" customHeight="1" x14ac:dyDescent="0.25">
      <c r="A395" s="22" t="s">
        <v>275</v>
      </c>
      <c r="B395" s="17" t="s">
        <v>104</v>
      </c>
      <c r="C395" s="18">
        <v>56034098</v>
      </c>
      <c r="D395" s="18">
        <v>192425683</v>
      </c>
      <c r="E395" s="18">
        <v>60016340</v>
      </c>
      <c r="F395" s="19">
        <f t="shared" si="62"/>
        <v>107.10681913716181</v>
      </c>
      <c r="G395" s="19">
        <f t="shared" si="63"/>
        <v>31.189360517951236</v>
      </c>
      <c r="H395" s="20">
        <f t="shared" si="64"/>
        <v>3982242</v>
      </c>
      <c r="J395" s="38"/>
    </row>
    <row r="396" spans="1:10" ht="12.75" customHeight="1" x14ac:dyDescent="0.25">
      <c r="A396" s="24" t="s">
        <v>160</v>
      </c>
      <c r="B396" s="25" t="s">
        <v>4</v>
      </c>
      <c r="C396" s="26">
        <v>55099840</v>
      </c>
      <c r="D396" s="26">
        <v>167822672</v>
      </c>
      <c r="E396" s="26">
        <v>59270400</v>
      </c>
      <c r="F396" s="27">
        <f t="shared" si="62"/>
        <v>107.56909638939061</v>
      </c>
      <c r="G396" s="27">
        <f t="shared" si="63"/>
        <v>35.31727822805729</v>
      </c>
      <c r="H396" s="28">
        <f t="shared" si="64"/>
        <v>4170560</v>
      </c>
      <c r="J396" s="38"/>
    </row>
    <row r="397" spans="1:10" ht="12.75" customHeight="1" x14ac:dyDescent="0.25">
      <c r="A397" s="24" t="s">
        <v>161</v>
      </c>
      <c r="B397" s="25" t="s">
        <v>313</v>
      </c>
      <c r="C397" s="26">
        <v>934258</v>
      </c>
      <c r="D397" s="26">
        <v>24603011</v>
      </c>
      <c r="E397" s="26">
        <v>745940</v>
      </c>
      <c r="F397" s="27">
        <f t="shared" si="62"/>
        <v>79.84304121559569</v>
      </c>
      <c r="G397" s="27">
        <f t="shared" si="63"/>
        <v>3.0319053224826833</v>
      </c>
      <c r="H397" s="28">
        <f t="shared" si="64"/>
        <v>-188318</v>
      </c>
      <c r="J397" s="38"/>
    </row>
    <row r="398" spans="1:10" ht="12.75" customHeight="1" x14ac:dyDescent="0.25">
      <c r="A398" s="22" t="s">
        <v>276</v>
      </c>
      <c r="B398" s="17" t="s">
        <v>105</v>
      </c>
      <c r="C398" s="18">
        <v>512043574.64999998</v>
      </c>
      <c r="D398" s="18">
        <v>1195254946</v>
      </c>
      <c r="E398" s="18">
        <v>418958984.48000002</v>
      </c>
      <c r="F398" s="19">
        <f t="shared" si="62"/>
        <v>81.820963140954049</v>
      </c>
      <c r="G398" s="19">
        <f t="shared" si="63"/>
        <v>35.051851145404086</v>
      </c>
      <c r="H398" s="20">
        <f t="shared" si="64"/>
        <v>-93084590.169999957</v>
      </c>
      <c r="J398" s="38"/>
    </row>
    <row r="399" spans="1:10" ht="12.75" customHeight="1" x14ac:dyDescent="0.25">
      <c r="A399" s="24" t="s">
        <v>160</v>
      </c>
      <c r="B399" s="25" t="s">
        <v>4</v>
      </c>
      <c r="C399" s="26">
        <v>402317662.29000002</v>
      </c>
      <c r="D399" s="26">
        <v>999961639</v>
      </c>
      <c r="E399" s="26">
        <v>369544536.31</v>
      </c>
      <c r="F399" s="27">
        <f t="shared" si="62"/>
        <v>91.853918171661974</v>
      </c>
      <c r="G399" s="27">
        <f t="shared" si="63"/>
        <v>36.955871295178753</v>
      </c>
      <c r="H399" s="28">
        <f t="shared" si="64"/>
        <v>-32773125.980000019</v>
      </c>
      <c r="J399" s="38"/>
    </row>
    <row r="400" spans="1:10" ht="12.75" customHeight="1" x14ac:dyDescent="0.25">
      <c r="A400" s="24" t="s">
        <v>161</v>
      </c>
      <c r="B400" s="25" t="s">
        <v>313</v>
      </c>
      <c r="C400" s="26">
        <v>109725912.36</v>
      </c>
      <c r="D400" s="26">
        <v>195293307</v>
      </c>
      <c r="E400" s="26">
        <v>49414448.170000002</v>
      </c>
      <c r="F400" s="27">
        <f t="shared" si="62"/>
        <v>45.034438180724372</v>
      </c>
      <c r="G400" s="27">
        <f t="shared" si="63"/>
        <v>25.302683911231018</v>
      </c>
      <c r="H400" s="28">
        <f t="shared" si="64"/>
        <v>-60311464.189999998</v>
      </c>
      <c r="J400" s="38"/>
    </row>
    <row r="401" spans="1:10" ht="12.75" customHeight="1" x14ac:dyDescent="0.25">
      <c r="A401" s="22" t="s">
        <v>277</v>
      </c>
      <c r="B401" s="17" t="s">
        <v>106</v>
      </c>
      <c r="C401" s="18">
        <v>162124902.09</v>
      </c>
      <c r="D401" s="18">
        <v>558873800</v>
      </c>
      <c r="E401" s="18">
        <v>147156640.99000001</v>
      </c>
      <c r="F401" s="19">
        <f t="shared" si="62"/>
        <v>90.767450954764058</v>
      </c>
      <c r="G401" s="19">
        <f t="shared" si="63"/>
        <v>26.330924976264768</v>
      </c>
      <c r="H401" s="20">
        <f t="shared" si="64"/>
        <v>-14968261.099999994</v>
      </c>
      <c r="J401" s="38"/>
    </row>
    <row r="402" spans="1:10" ht="12.75" customHeight="1" x14ac:dyDescent="0.25">
      <c r="A402" s="24" t="s">
        <v>160</v>
      </c>
      <c r="B402" s="25" t="s">
        <v>4</v>
      </c>
      <c r="C402" s="26">
        <v>160383111.41999999</v>
      </c>
      <c r="D402" s="26">
        <v>402620842</v>
      </c>
      <c r="E402" s="26">
        <v>145280295.78999999</v>
      </c>
      <c r="F402" s="27">
        <f t="shared" si="62"/>
        <v>90.583288043059724</v>
      </c>
      <c r="G402" s="27">
        <f t="shared" si="63"/>
        <v>36.083650083370493</v>
      </c>
      <c r="H402" s="28">
        <f t="shared" si="64"/>
        <v>-15102815.629999995</v>
      </c>
      <c r="J402" s="38"/>
    </row>
    <row r="403" spans="1:10" ht="12.75" customHeight="1" x14ac:dyDescent="0.25">
      <c r="A403" s="24" t="s">
        <v>161</v>
      </c>
      <c r="B403" s="25" t="s">
        <v>313</v>
      </c>
      <c r="C403" s="26">
        <v>1741790.67</v>
      </c>
      <c r="D403" s="26">
        <v>156252958</v>
      </c>
      <c r="E403" s="26">
        <v>1876345.2</v>
      </c>
      <c r="F403" s="27">
        <f t="shared" si="62"/>
        <v>107.72506893724491</v>
      </c>
      <c r="G403" s="27">
        <f t="shared" si="63"/>
        <v>1.2008381946919686</v>
      </c>
      <c r="H403" s="28">
        <f t="shared" si="64"/>
        <v>134554.53000000003</v>
      </c>
      <c r="J403" s="38"/>
    </row>
    <row r="404" spans="1:10" ht="12.75" customHeight="1" x14ac:dyDescent="0.25">
      <c r="A404" s="22" t="s">
        <v>278</v>
      </c>
      <c r="B404" s="17" t="s">
        <v>107</v>
      </c>
      <c r="C404" s="18">
        <v>577499925.13999999</v>
      </c>
      <c r="D404" s="18">
        <v>1577477657</v>
      </c>
      <c r="E404" s="18">
        <v>430493183.25999999</v>
      </c>
      <c r="F404" s="19">
        <f t="shared" si="62"/>
        <v>74.544283820580233</v>
      </c>
      <c r="G404" s="19">
        <f t="shared" si="63"/>
        <v>27.289970247737077</v>
      </c>
      <c r="H404" s="20">
        <f t="shared" si="64"/>
        <v>-147006741.88</v>
      </c>
      <c r="J404" s="38"/>
    </row>
    <row r="405" spans="1:10" ht="12.75" customHeight="1" x14ac:dyDescent="0.25">
      <c r="A405" s="24" t="s">
        <v>160</v>
      </c>
      <c r="B405" s="25" t="s">
        <v>4</v>
      </c>
      <c r="C405" s="26">
        <v>511005732.92000002</v>
      </c>
      <c r="D405" s="26">
        <v>1270713260</v>
      </c>
      <c r="E405" s="26">
        <v>421872840.57999998</v>
      </c>
      <c r="F405" s="27">
        <f t="shared" si="62"/>
        <v>82.55735961499397</v>
      </c>
      <c r="G405" s="27">
        <f t="shared" si="63"/>
        <v>33.199688227067057</v>
      </c>
      <c r="H405" s="28">
        <f t="shared" si="64"/>
        <v>-89132892.340000033</v>
      </c>
      <c r="J405" s="38"/>
    </row>
    <row r="406" spans="1:10" ht="12.75" customHeight="1" x14ac:dyDescent="0.25">
      <c r="A406" s="24" t="s">
        <v>161</v>
      </c>
      <c r="B406" s="25" t="s">
        <v>313</v>
      </c>
      <c r="C406" s="26">
        <v>66494192.219999999</v>
      </c>
      <c r="D406" s="26">
        <v>306764397</v>
      </c>
      <c r="E406" s="26">
        <v>8620342.6799999997</v>
      </c>
      <c r="F406" s="27">
        <f t="shared" si="62"/>
        <v>12.964053539411506</v>
      </c>
      <c r="G406" s="27">
        <f t="shared" si="63"/>
        <v>2.8100857740671907</v>
      </c>
      <c r="H406" s="28">
        <f t="shared" si="64"/>
        <v>-57873849.539999999</v>
      </c>
      <c r="J406" s="38"/>
    </row>
    <row r="407" spans="1:10" ht="12.75" customHeight="1" x14ac:dyDescent="0.25">
      <c r="A407" s="22" t="s">
        <v>279</v>
      </c>
      <c r="B407" s="17" t="s">
        <v>108</v>
      </c>
      <c r="C407" s="18">
        <v>385594515.61000001</v>
      </c>
      <c r="D407" s="18">
        <v>1014924624</v>
      </c>
      <c r="E407" s="18">
        <v>347962906.64999998</v>
      </c>
      <c r="F407" s="19">
        <f t="shared" si="62"/>
        <v>90.240626503603707</v>
      </c>
      <c r="G407" s="19">
        <f t="shared" si="63"/>
        <v>34.28460581423434</v>
      </c>
      <c r="H407" s="20">
        <f t="shared" si="64"/>
        <v>-37631608.960000038</v>
      </c>
      <c r="J407" s="38"/>
    </row>
    <row r="408" spans="1:10" ht="12.75" customHeight="1" x14ac:dyDescent="0.25">
      <c r="A408" s="24" t="s">
        <v>160</v>
      </c>
      <c r="B408" s="25" t="s">
        <v>4</v>
      </c>
      <c r="C408" s="26">
        <v>379261444.70999998</v>
      </c>
      <c r="D408" s="26">
        <v>927035769</v>
      </c>
      <c r="E408" s="26">
        <v>335343267.29000002</v>
      </c>
      <c r="F408" s="27">
        <f t="shared" si="62"/>
        <v>88.420078541444752</v>
      </c>
      <c r="G408" s="27">
        <f t="shared" si="63"/>
        <v>36.173713949758074</v>
      </c>
      <c r="H408" s="28">
        <f t="shared" si="64"/>
        <v>-43918177.419999957</v>
      </c>
      <c r="J408" s="38"/>
    </row>
    <row r="409" spans="1:10" ht="12.75" customHeight="1" x14ac:dyDescent="0.25">
      <c r="A409" s="24" t="s">
        <v>161</v>
      </c>
      <c r="B409" s="25" t="s">
        <v>313</v>
      </c>
      <c r="C409" s="26">
        <v>6333070.9000000004</v>
      </c>
      <c r="D409" s="26">
        <v>87888855</v>
      </c>
      <c r="E409" s="26">
        <v>12619639.359999999</v>
      </c>
      <c r="F409" s="27">
        <f t="shared" ref="F409:F461" si="71">IF(C409=0,"x",E409/C409*100)</f>
        <v>199.26572052114557</v>
      </c>
      <c r="G409" s="27">
        <f t="shared" ref="G409:G461" si="72">IF(D409=0,"x",E409/D409*100)</f>
        <v>14.358634391129568</v>
      </c>
      <c r="H409" s="28">
        <f t="shared" si="64"/>
        <v>6286568.459999999</v>
      </c>
      <c r="J409" s="38"/>
    </row>
    <row r="410" spans="1:10" ht="12.75" customHeight="1" x14ac:dyDescent="0.25">
      <c r="A410" s="22" t="s">
        <v>280</v>
      </c>
      <c r="B410" s="17" t="s">
        <v>109</v>
      </c>
      <c r="C410" s="18">
        <v>498530523.5</v>
      </c>
      <c r="D410" s="18">
        <v>1335690195</v>
      </c>
      <c r="E410" s="18">
        <v>433014517.54000002</v>
      </c>
      <c r="F410" s="19">
        <f t="shared" si="71"/>
        <v>86.858175603765218</v>
      </c>
      <c r="G410" s="19">
        <f t="shared" si="72"/>
        <v>32.418783873755999</v>
      </c>
      <c r="H410" s="20">
        <f t="shared" ref="H410:H462" si="73">+E410-C410</f>
        <v>-65516005.959999979</v>
      </c>
      <c r="J410" s="38"/>
    </row>
    <row r="411" spans="1:10" ht="12.75" customHeight="1" x14ac:dyDescent="0.25">
      <c r="A411" s="24" t="s">
        <v>160</v>
      </c>
      <c r="B411" s="25" t="s">
        <v>4</v>
      </c>
      <c r="C411" s="26">
        <v>493075931.82999998</v>
      </c>
      <c r="D411" s="26">
        <v>1235887481</v>
      </c>
      <c r="E411" s="26">
        <v>423279049.51999998</v>
      </c>
      <c r="F411" s="27">
        <f t="shared" si="71"/>
        <v>85.844597595555697</v>
      </c>
      <c r="G411" s="27">
        <f t="shared" si="72"/>
        <v>34.248995642994132</v>
      </c>
      <c r="H411" s="28">
        <f t="shared" si="73"/>
        <v>-69796882.310000002</v>
      </c>
      <c r="J411" s="38"/>
    </row>
    <row r="412" spans="1:10" ht="12.75" customHeight="1" x14ac:dyDescent="0.25">
      <c r="A412" s="24" t="s">
        <v>161</v>
      </c>
      <c r="B412" s="25" t="s">
        <v>313</v>
      </c>
      <c r="C412" s="26">
        <v>5454591.6699999999</v>
      </c>
      <c r="D412" s="26">
        <v>99802714</v>
      </c>
      <c r="E412" s="26">
        <v>9735468.0199999996</v>
      </c>
      <c r="F412" s="27">
        <f t="shared" si="71"/>
        <v>178.4820681178505</v>
      </c>
      <c r="G412" s="27">
        <f t="shared" si="72"/>
        <v>9.7547127025022586</v>
      </c>
      <c r="H412" s="28">
        <f t="shared" si="73"/>
        <v>4280876.3499999996</v>
      </c>
      <c r="J412" s="38"/>
    </row>
    <row r="413" spans="1:10" ht="12.75" customHeight="1" x14ac:dyDescent="0.25">
      <c r="A413" s="22" t="s">
        <v>281</v>
      </c>
      <c r="B413" s="17" t="s">
        <v>110</v>
      </c>
      <c r="C413" s="18">
        <v>19806951.609999999</v>
      </c>
      <c r="D413" s="18">
        <v>65022676</v>
      </c>
      <c r="E413" s="18">
        <v>20270662.539999999</v>
      </c>
      <c r="F413" s="19">
        <f t="shared" si="71"/>
        <v>102.34115243542013</v>
      </c>
      <c r="G413" s="19">
        <f t="shared" si="72"/>
        <v>31.174759002536284</v>
      </c>
      <c r="H413" s="20">
        <f t="shared" si="73"/>
        <v>463710.9299999997</v>
      </c>
      <c r="J413" s="38"/>
    </row>
    <row r="414" spans="1:10" ht="12.75" customHeight="1" x14ac:dyDescent="0.25">
      <c r="A414" s="24" t="s">
        <v>160</v>
      </c>
      <c r="B414" s="25" t="s">
        <v>4</v>
      </c>
      <c r="C414" s="26">
        <v>19505748.079999998</v>
      </c>
      <c r="D414" s="26">
        <v>62247200</v>
      </c>
      <c r="E414" s="26">
        <v>20263780.690000001</v>
      </c>
      <c r="F414" s="27">
        <f t="shared" si="71"/>
        <v>103.886201169476</v>
      </c>
      <c r="G414" s="27">
        <f t="shared" si="72"/>
        <v>32.553722400364997</v>
      </c>
      <c r="H414" s="28">
        <f t="shared" si="73"/>
        <v>758032.61000000313</v>
      </c>
      <c r="J414" s="38"/>
    </row>
    <row r="415" spans="1:10" ht="12.75" customHeight="1" x14ac:dyDescent="0.25">
      <c r="A415" s="24" t="s">
        <v>161</v>
      </c>
      <c r="B415" s="25" t="s">
        <v>313</v>
      </c>
      <c r="C415" s="26">
        <v>301203.53000000003</v>
      </c>
      <c r="D415" s="26">
        <v>2775476</v>
      </c>
      <c r="E415" s="26">
        <v>6881.85</v>
      </c>
      <c r="F415" s="27">
        <f t="shared" si="71"/>
        <v>2.284783979789347</v>
      </c>
      <c r="G415" s="27">
        <f t="shared" si="72"/>
        <v>0.24795206299748226</v>
      </c>
      <c r="H415" s="28">
        <f t="shared" si="73"/>
        <v>-294321.68000000005</v>
      </c>
      <c r="J415" s="38"/>
    </row>
    <row r="416" spans="1:10" ht="12.75" customHeight="1" x14ac:dyDescent="0.25">
      <c r="A416" s="22" t="s">
        <v>282</v>
      </c>
      <c r="B416" s="17" t="s">
        <v>111</v>
      </c>
      <c r="C416" s="18">
        <v>135841492.66</v>
      </c>
      <c r="D416" s="18">
        <v>284979658</v>
      </c>
      <c r="E416" s="18">
        <v>140176790.56</v>
      </c>
      <c r="F416" s="19">
        <f t="shared" si="71"/>
        <v>103.19143865037681</v>
      </c>
      <c r="G416" s="19">
        <f t="shared" si="72"/>
        <v>49.188349633011356</v>
      </c>
      <c r="H416" s="20">
        <f t="shared" si="73"/>
        <v>4335297.900000006</v>
      </c>
      <c r="J416" s="38"/>
    </row>
    <row r="417" spans="1:10" ht="12.75" customHeight="1" x14ac:dyDescent="0.25">
      <c r="A417" s="24" t="s">
        <v>160</v>
      </c>
      <c r="B417" s="25" t="s">
        <v>4</v>
      </c>
      <c r="C417" s="26">
        <v>134264898.86000001</v>
      </c>
      <c r="D417" s="26">
        <v>227726393</v>
      </c>
      <c r="E417" s="26">
        <v>138023175.94</v>
      </c>
      <c r="F417" s="27">
        <f t="shared" si="71"/>
        <v>102.79915086661539</v>
      </c>
      <c r="G417" s="27">
        <f t="shared" si="72"/>
        <v>60.609213592558852</v>
      </c>
      <c r="H417" s="28">
        <f t="shared" si="73"/>
        <v>3758277.0799999833</v>
      </c>
      <c r="J417" s="38"/>
    </row>
    <row r="418" spans="1:10" ht="12.75" customHeight="1" x14ac:dyDescent="0.25">
      <c r="A418" s="24" t="s">
        <v>161</v>
      </c>
      <c r="B418" s="25" t="s">
        <v>313</v>
      </c>
      <c r="C418" s="26">
        <v>1576593.8</v>
      </c>
      <c r="D418" s="26">
        <v>57253265</v>
      </c>
      <c r="E418" s="26">
        <v>2153614.62</v>
      </c>
      <c r="F418" s="27">
        <f t="shared" si="71"/>
        <v>136.59920646649761</v>
      </c>
      <c r="G418" s="27">
        <f t="shared" si="72"/>
        <v>3.7615577382355401</v>
      </c>
      <c r="H418" s="28">
        <f t="shared" si="73"/>
        <v>577020.82000000007</v>
      </c>
      <c r="J418" s="38"/>
    </row>
    <row r="419" spans="1:10" ht="12.75" customHeight="1" x14ac:dyDescent="0.25">
      <c r="A419" s="22" t="s">
        <v>283</v>
      </c>
      <c r="B419" s="17" t="s">
        <v>112</v>
      </c>
      <c r="C419" s="18">
        <v>233180513.15000001</v>
      </c>
      <c r="D419" s="18">
        <v>723466148</v>
      </c>
      <c r="E419" s="18">
        <v>202290998.16</v>
      </c>
      <c r="F419" s="19">
        <f t="shared" si="71"/>
        <v>86.752960368463789</v>
      </c>
      <c r="G419" s="19">
        <f t="shared" si="72"/>
        <v>27.961363322835115</v>
      </c>
      <c r="H419" s="20">
        <f t="shared" si="73"/>
        <v>-30889514.99000001</v>
      </c>
      <c r="J419" s="38"/>
    </row>
    <row r="420" spans="1:10" ht="12.75" customHeight="1" x14ac:dyDescent="0.25">
      <c r="A420" s="24" t="s">
        <v>160</v>
      </c>
      <c r="B420" s="25" t="s">
        <v>4</v>
      </c>
      <c r="C420" s="26">
        <v>232522394.28</v>
      </c>
      <c r="D420" s="26">
        <v>662752166</v>
      </c>
      <c r="E420" s="26">
        <v>199866631.03999999</v>
      </c>
      <c r="F420" s="27">
        <f t="shared" si="71"/>
        <v>85.955863158420584</v>
      </c>
      <c r="G420" s="27">
        <f t="shared" si="72"/>
        <v>30.15706945875149</v>
      </c>
      <c r="H420" s="28">
        <f t="shared" si="73"/>
        <v>-32655763.24000001</v>
      </c>
      <c r="J420" s="38"/>
    </row>
    <row r="421" spans="1:10" ht="12.75" customHeight="1" x14ac:dyDescent="0.25">
      <c r="A421" s="24" t="s">
        <v>161</v>
      </c>
      <c r="B421" s="25" t="s">
        <v>313</v>
      </c>
      <c r="C421" s="26">
        <v>658118.87</v>
      </c>
      <c r="D421" s="26">
        <v>60713982</v>
      </c>
      <c r="E421" s="26">
        <v>2424367.12</v>
      </c>
      <c r="F421" s="27">
        <f t="shared" si="71"/>
        <v>368.37830223588639</v>
      </c>
      <c r="G421" s="27">
        <f t="shared" si="72"/>
        <v>3.9930952313422634</v>
      </c>
      <c r="H421" s="28">
        <f t="shared" si="73"/>
        <v>1766248.25</v>
      </c>
      <c r="J421" s="38"/>
    </row>
    <row r="422" spans="1:10" ht="12.75" customHeight="1" x14ac:dyDescent="0.25">
      <c r="A422" s="22" t="s">
        <v>350</v>
      </c>
      <c r="B422" s="17" t="s">
        <v>351</v>
      </c>
      <c r="C422" s="18">
        <v>58690127.75</v>
      </c>
      <c r="D422" s="18">
        <v>154268211</v>
      </c>
      <c r="E422" s="18">
        <v>50289127.979999997</v>
      </c>
      <c r="F422" s="27">
        <f t="shared" ref="F422:F424" si="74">IF(C422=0,"x",E422/C422*100)</f>
        <v>85.685838330791498</v>
      </c>
      <c r="G422" s="27">
        <f t="shared" ref="G422:G424" si="75">IF(D422=0,"x",E422/D422*100)</f>
        <v>32.598503381879496</v>
      </c>
      <c r="H422" s="28">
        <f t="shared" ref="H422:H424" si="76">+E422-C422</f>
        <v>-8400999.7700000033</v>
      </c>
      <c r="J422" s="38"/>
    </row>
    <row r="423" spans="1:10" ht="12.75" customHeight="1" x14ac:dyDescent="0.25">
      <c r="A423" s="24" t="s">
        <v>160</v>
      </c>
      <c r="B423" s="25" t="s">
        <v>4</v>
      </c>
      <c r="C423" s="26">
        <v>55409635.390000001</v>
      </c>
      <c r="D423" s="26">
        <v>149311737</v>
      </c>
      <c r="E423" s="26">
        <v>50054515.689999998</v>
      </c>
      <c r="F423" s="27">
        <f t="shared" si="74"/>
        <v>90.335399859053283</v>
      </c>
      <c r="G423" s="27">
        <f t="shared" si="75"/>
        <v>33.52349701082106</v>
      </c>
      <c r="H423" s="28">
        <f t="shared" si="76"/>
        <v>-5355119.700000003</v>
      </c>
      <c r="J423" s="38"/>
    </row>
    <row r="424" spans="1:10" ht="12.75" customHeight="1" x14ac:dyDescent="0.25">
      <c r="A424" s="24" t="s">
        <v>161</v>
      </c>
      <c r="B424" s="25" t="s">
        <v>313</v>
      </c>
      <c r="C424" s="26">
        <v>3280492.36</v>
      </c>
      <c r="D424" s="26">
        <v>4956474</v>
      </c>
      <c r="E424" s="26">
        <v>234612.29</v>
      </c>
      <c r="F424" s="27">
        <f t="shared" si="74"/>
        <v>7.1517401735390731</v>
      </c>
      <c r="G424" s="27">
        <f t="shared" si="75"/>
        <v>4.7334514414884454</v>
      </c>
      <c r="H424" s="28">
        <f t="shared" si="76"/>
        <v>-3045880.07</v>
      </c>
      <c r="J424" s="38"/>
    </row>
    <row r="425" spans="1:10" ht="12.75" customHeight="1" x14ac:dyDescent="0.25">
      <c r="A425" s="22" t="s">
        <v>284</v>
      </c>
      <c r="B425" s="17" t="s">
        <v>113</v>
      </c>
      <c r="C425" s="18">
        <v>1046384292.6900001</v>
      </c>
      <c r="D425" s="18">
        <v>3010340592</v>
      </c>
      <c r="E425" s="18">
        <v>911001112.25</v>
      </c>
      <c r="F425" s="19">
        <f t="shared" si="71"/>
        <v>87.061810714688505</v>
      </c>
      <c r="G425" s="19">
        <f t="shared" si="72"/>
        <v>30.262393387345988</v>
      </c>
      <c r="H425" s="20">
        <f t="shared" si="73"/>
        <v>-135383180.44000006</v>
      </c>
      <c r="J425" s="38"/>
    </row>
    <row r="426" spans="1:10" ht="12.75" customHeight="1" x14ac:dyDescent="0.25">
      <c r="A426" s="24" t="s">
        <v>160</v>
      </c>
      <c r="B426" s="25" t="s">
        <v>4</v>
      </c>
      <c r="C426" s="26">
        <v>1032694702.16</v>
      </c>
      <c r="D426" s="26">
        <v>2528927903</v>
      </c>
      <c r="E426" s="26">
        <v>902323333.51999998</v>
      </c>
      <c r="F426" s="27">
        <f t="shared" si="71"/>
        <v>87.375613686473528</v>
      </c>
      <c r="G426" s="27">
        <f t="shared" si="72"/>
        <v>35.680073459176029</v>
      </c>
      <c r="H426" s="28">
        <f t="shared" si="73"/>
        <v>-130371368.63999999</v>
      </c>
      <c r="J426" s="38"/>
    </row>
    <row r="427" spans="1:10" ht="12.75" customHeight="1" x14ac:dyDescent="0.25">
      <c r="A427" s="24" t="s">
        <v>161</v>
      </c>
      <c r="B427" s="25" t="s">
        <v>313</v>
      </c>
      <c r="C427" s="26">
        <v>13689590.529999999</v>
      </c>
      <c r="D427" s="26">
        <v>481412689</v>
      </c>
      <c r="E427" s="26">
        <v>8677778.7300000004</v>
      </c>
      <c r="F427" s="27">
        <f t="shared" si="71"/>
        <v>63.389614985072903</v>
      </c>
      <c r="G427" s="27">
        <f t="shared" si="72"/>
        <v>1.8025654346638962</v>
      </c>
      <c r="H427" s="28">
        <f t="shared" si="73"/>
        <v>-5011811.7999999989</v>
      </c>
      <c r="J427" s="38"/>
    </row>
    <row r="428" spans="1:10" ht="12.75" customHeight="1" x14ac:dyDescent="0.25">
      <c r="A428" s="21">
        <v>38655</v>
      </c>
      <c r="B428" s="17" t="s">
        <v>393</v>
      </c>
      <c r="C428" s="18">
        <v>5796167.7199999997</v>
      </c>
      <c r="D428" s="18">
        <v>19507380</v>
      </c>
      <c r="E428" s="18">
        <v>6430635.21</v>
      </c>
      <c r="F428" s="19">
        <f t="shared" si="71"/>
        <v>110.94632730883087</v>
      </c>
      <c r="G428" s="19">
        <f t="shared" si="72"/>
        <v>32.965140423778081</v>
      </c>
      <c r="H428" s="20">
        <f t="shared" si="73"/>
        <v>634467.49000000022</v>
      </c>
      <c r="J428" s="38"/>
    </row>
    <row r="429" spans="1:10" ht="12.75" customHeight="1" x14ac:dyDescent="0.25">
      <c r="A429" s="24" t="s">
        <v>160</v>
      </c>
      <c r="B429" s="25" t="s">
        <v>4</v>
      </c>
      <c r="C429" s="26">
        <v>5709355.2199999997</v>
      </c>
      <c r="D429" s="26">
        <v>18275104</v>
      </c>
      <c r="E429" s="26">
        <v>6054497.4800000004</v>
      </c>
      <c r="F429" s="27">
        <f t="shared" si="71"/>
        <v>106.04520557401929</v>
      </c>
      <c r="G429" s="27">
        <f t="shared" si="72"/>
        <v>33.129756635037481</v>
      </c>
      <c r="H429" s="28">
        <f t="shared" si="73"/>
        <v>345142.26000000071</v>
      </c>
      <c r="J429" s="38"/>
    </row>
    <row r="430" spans="1:10" ht="12.75" customHeight="1" x14ac:dyDescent="0.25">
      <c r="A430" s="24" t="s">
        <v>161</v>
      </c>
      <c r="B430" s="25" t="s">
        <v>313</v>
      </c>
      <c r="C430" s="26">
        <v>86812.5</v>
      </c>
      <c r="D430" s="26">
        <v>1232276</v>
      </c>
      <c r="E430" s="26">
        <v>376137.73</v>
      </c>
      <c r="F430" s="27">
        <f t="shared" si="71"/>
        <v>433.27600287976964</v>
      </c>
      <c r="G430" s="27">
        <f t="shared" si="72"/>
        <v>30.523821773693555</v>
      </c>
      <c r="H430" s="28">
        <f t="shared" si="73"/>
        <v>289325.23</v>
      </c>
      <c r="J430" s="38"/>
    </row>
    <row r="431" spans="1:10" ht="12.75" customHeight="1" x14ac:dyDescent="0.25">
      <c r="A431" s="22" t="s">
        <v>285</v>
      </c>
      <c r="B431" s="17" t="s">
        <v>114</v>
      </c>
      <c r="C431" s="18">
        <v>2494416.6</v>
      </c>
      <c r="D431" s="18">
        <v>34498668</v>
      </c>
      <c r="E431" s="18">
        <v>3516518.64</v>
      </c>
      <c r="F431" s="19">
        <f t="shared" si="71"/>
        <v>140.9755948545243</v>
      </c>
      <c r="G431" s="19">
        <f t="shared" si="72"/>
        <v>10.193201198376704</v>
      </c>
      <c r="H431" s="20">
        <f t="shared" si="73"/>
        <v>1022102.04</v>
      </c>
      <c r="J431" s="38"/>
    </row>
    <row r="432" spans="1:10" ht="12.75" customHeight="1" x14ac:dyDescent="0.25">
      <c r="A432" s="24" t="s">
        <v>160</v>
      </c>
      <c r="B432" s="25" t="s">
        <v>4</v>
      </c>
      <c r="C432" s="26">
        <v>2483579.9</v>
      </c>
      <c r="D432" s="26">
        <v>11848868</v>
      </c>
      <c r="E432" s="26">
        <v>3038440.93</v>
      </c>
      <c r="F432" s="27">
        <f t="shared" si="71"/>
        <v>122.34117895703697</v>
      </c>
      <c r="G432" s="27">
        <f t="shared" si="72"/>
        <v>25.643301368535798</v>
      </c>
      <c r="H432" s="28">
        <f t="shared" si="73"/>
        <v>554861.03000000026</v>
      </c>
      <c r="J432" s="38"/>
    </row>
    <row r="433" spans="1:10" ht="12.75" customHeight="1" x14ac:dyDescent="0.25">
      <c r="A433" s="24" t="s">
        <v>161</v>
      </c>
      <c r="B433" s="25" t="s">
        <v>313</v>
      </c>
      <c r="C433" s="26">
        <v>10836.7</v>
      </c>
      <c r="D433" s="26">
        <v>22649800</v>
      </c>
      <c r="E433" s="26">
        <v>478077.71</v>
      </c>
      <c r="F433" s="27">
        <f t="shared" si="71"/>
        <v>4411.6540090617991</v>
      </c>
      <c r="G433" s="27">
        <f t="shared" si="72"/>
        <v>2.1107370043002587</v>
      </c>
      <c r="H433" s="28">
        <f t="shared" si="73"/>
        <v>467241.01</v>
      </c>
      <c r="J433" s="38"/>
    </row>
    <row r="434" spans="1:10" ht="12.75" customHeight="1" x14ac:dyDescent="0.25">
      <c r="A434" s="22" t="s">
        <v>286</v>
      </c>
      <c r="B434" s="17" t="s">
        <v>115</v>
      </c>
      <c r="C434" s="18">
        <v>70141129.969999999</v>
      </c>
      <c r="D434" s="18">
        <v>203331059</v>
      </c>
      <c r="E434" s="18">
        <v>62067390.789999999</v>
      </c>
      <c r="F434" s="19">
        <f t="shared" si="71"/>
        <v>88.48929410824546</v>
      </c>
      <c r="G434" s="19">
        <f t="shared" si="72"/>
        <v>30.525287723013335</v>
      </c>
      <c r="H434" s="20">
        <f t="shared" si="73"/>
        <v>-8073739.1799999997</v>
      </c>
      <c r="J434" s="38"/>
    </row>
    <row r="435" spans="1:10" ht="12.75" customHeight="1" x14ac:dyDescent="0.25">
      <c r="A435" s="24" t="s">
        <v>160</v>
      </c>
      <c r="B435" s="25" t="s">
        <v>4</v>
      </c>
      <c r="C435" s="26">
        <v>67132041.480000004</v>
      </c>
      <c r="D435" s="26">
        <v>190743289</v>
      </c>
      <c r="E435" s="26">
        <v>61204318.740000002</v>
      </c>
      <c r="F435" s="27">
        <f>IF(C435=0,"x",E435/C435*100)</f>
        <v>91.170054404250479</v>
      </c>
      <c r="G435" s="27">
        <f t="shared" si="72"/>
        <v>32.087272407261466</v>
      </c>
      <c r="H435" s="28">
        <f t="shared" si="73"/>
        <v>-5927722.7400000021</v>
      </c>
      <c r="J435" s="38"/>
    </row>
    <row r="436" spans="1:10" ht="12.75" customHeight="1" x14ac:dyDescent="0.25">
      <c r="A436" s="24" t="s">
        <v>161</v>
      </c>
      <c r="B436" s="25" t="s">
        <v>313</v>
      </c>
      <c r="C436" s="26">
        <v>3009088.49</v>
      </c>
      <c r="D436" s="26">
        <v>12587770</v>
      </c>
      <c r="E436" s="26">
        <v>863072.05</v>
      </c>
      <c r="F436" s="27">
        <f t="shared" ref="F436" si="77">IF(C436=0,"x",E436/C436*100)</f>
        <v>28.682175777422881</v>
      </c>
      <c r="G436" s="27">
        <f t="shared" si="72"/>
        <v>6.8564332681642579</v>
      </c>
      <c r="H436" s="28">
        <f t="shared" si="73"/>
        <v>-2146016.4400000004</v>
      </c>
      <c r="J436" s="38"/>
    </row>
    <row r="437" spans="1:10" ht="12.75" customHeight="1" x14ac:dyDescent="0.25">
      <c r="A437" s="16" t="s">
        <v>287</v>
      </c>
      <c r="B437" s="17" t="s">
        <v>117</v>
      </c>
      <c r="C437" s="29">
        <v>24378609.23</v>
      </c>
      <c r="D437" s="29">
        <v>454824500</v>
      </c>
      <c r="E437" s="29">
        <v>29090730.059999999</v>
      </c>
      <c r="F437" s="27">
        <f t="shared" ref="F437" si="78">IF(C437=0,"x",E437/C437*100)</f>
        <v>119.32891571271966</v>
      </c>
      <c r="G437" s="27">
        <f t="shared" ref="G437" si="79">IF(D437=0,"x",E437/D437*100)</f>
        <v>6.3960340878734545</v>
      </c>
      <c r="H437" s="28">
        <f t="shared" ref="H437" si="80">+E437-C437</f>
        <v>4712120.8299999982</v>
      </c>
      <c r="J437" s="38"/>
    </row>
    <row r="438" spans="1:10" ht="12.75" customHeight="1" x14ac:dyDescent="0.25">
      <c r="A438" s="22" t="s">
        <v>288</v>
      </c>
      <c r="B438" s="17" t="s">
        <v>118</v>
      </c>
      <c r="C438" s="18">
        <v>24378609.23</v>
      </c>
      <c r="D438" s="18">
        <v>454824500</v>
      </c>
      <c r="E438" s="18">
        <v>29090730.059999999</v>
      </c>
      <c r="F438" s="19">
        <f t="shared" si="71"/>
        <v>119.32891571271966</v>
      </c>
      <c r="G438" s="19">
        <f t="shared" si="72"/>
        <v>6.3960340878734545</v>
      </c>
      <c r="H438" s="20">
        <f t="shared" si="73"/>
        <v>4712120.8299999982</v>
      </c>
      <c r="J438" s="38"/>
    </row>
    <row r="439" spans="1:10" ht="12.75" customHeight="1" x14ac:dyDescent="0.25">
      <c r="A439" s="24" t="s">
        <v>160</v>
      </c>
      <c r="B439" s="25" t="s">
        <v>4</v>
      </c>
      <c r="C439" s="26">
        <v>23468739.329999998</v>
      </c>
      <c r="D439" s="26">
        <v>86135500</v>
      </c>
      <c r="E439" s="26">
        <v>25376320.280000001</v>
      </c>
      <c r="F439" s="27">
        <f t="shared" si="71"/>
        <v>108.12817818280315</v>
      </c>
      <c r="G439" s="27">
        <f t="shared" si="72"/>
        <v>29.460931067910444</v>
      </c>
      <c r="H439" s="28">
        <f t="shared" si="73"/>
        <v>1907580.950000003</v>
      </c>
      <c r="J439" s="38"/>
    </row>
    <row r="440" spans="1:10" ht="12.75" customHeight="1" x14ac:dyDescent="0.25">
      <c r="A440" s="24" t="s">
        <v>161</v>
      </c>
      <c r="B440" s="25" t="s">
        <v>313</v>
      </c>
      <c r="C440" s="26">
        <v>909869.9</v>
      </c>
      <c r="D440" s="26">
        <v>368689000</v>
      </c>
      <c r="E440" s="26">
        <v>3714409.78</v>
      </c>
      <c r="F440" s="27">
        <f t="shared" si="71"/>
        <v>408.23526308541472</v>
      </c>
      <c r="G440" s="27">
        <f t="shared" si="72"/>
        <v>1.0074642259465294</v>
      </c>
      <c r="H440" s="28">
        <f t="shared" si="73"/>
        <v>2804539.88</v>
      </c>
      <c r="J440" s="38"/>
    </row>
    <row r="441" spans="1:10" ht="12.75" customHeight="1" x14ac:dyDescent="0.25">
      <c r="A441" s="16" t="s">
        <v>352</v>
      </c>
      <c r="B441" s="17" t="s">
        <v>353</v>
      </c>
      <c r="C441" s="29">
        <v>1098252461.1300001</v>
      </c>
      <c r="D441" s="29">
        <v>3506148172</v>
      </c>
      <c r="E441" s="29">
        <v>1128515322.74</v>
      </c>
      <c r="F441" s="19">
        <f t="shared" si="71"/>
        <v>102.75554689664543</v>
      </c>
      <c r="G441" s="19">
        <f t="shared" si="72"/>
        <v>32.186755019433903</v>
      </c>
      <c r="H441" s="30">
        <f t="shared" si="73"/>
        <v>30262861.609999895</v>
      </c>
      <c r="J441" s="38"/>
    </row>
    <row r="442" spans="1:10" ht="12.75" customHeight="1" x14ac:dyDescent="0.25">
      <c r="A442" s="22" t="s">
        <v>354</v>
      </c>
      <c r="B442" s="17" t="s">
        <v>394</v>
      </c>
      <c r="C442" s="18">
        <v>317301583.99000001</v>
      </c>
      <c r="D442" s="18">
        <v>1043600185</v>
      </c>
      <c r="E442" s="18">
        <v>318614187.98000002</v>
      </c>
      <c r="F442" s="19">
        <f t="shared" si="71"/>
        <v>100.41367709971513</v>
      </c>
      <c r="G442" s="19">
        <f t="shared" si="72"/>
        <v>30.53029240120344</v>
      </c>
      <c r="H442" s="20">
        <f t="shared" si="73"/>
        <v>1312603.9900000095</v>
      </c>
      <c r="J442" s="38"/>
    </row>
    <row r="443" spans="1:10" ht="12.75" customHeight="1" x14ac:dyDescent="0.25">
      <c r="A443" s="24" t="s">
        <v>160</v>
      </c>
      <c r="B443" s="25" t="s">
        <v>4</v>
      </c>
      <c r="C443" s="26">
        <v>278442675</v>
      </c>
      <c r="D443" s="26">
        <v>732927372</v>
      </c>
      <c r="E443" s="26">
        <v>272940445.17000002</v>
      </c>
      <c r="F443" s="27">
        <f t="shared" si="71"/>
        <v>98.023927248220843</v>
      </c>
      <c r="G443" s="27">
        <f t="shared" si="72"/>
        <v>37.239766939690725</v>
      </c>
      <c r="H443" s="28">
        <f t="shared" si="73"/>
        <v>-5502229.8299999833</v>
      </c>
      <c r="J443" s="38"/>
    </row>
    <row r="444" spans="1:10" ht="12.75" customHeight="1" x14ac:dyDescent="0.25">
      <c r="A444" s="24" t="s">
        <v>161</v>
      </c>
      <c r="B444" s="25" t="s">
        <v>313</v>
      </c>
      <c r="C444" s="26">
        <v>38858908.990000002</v>
      </c>
      <c r="D444" s="26">
        <v>310672813</v>
      </c>
      <c r="E444" s="26">
        <v>45673742.810000002</v>
      </c>
      <c r="F444" s="27">
        <f t="shared" si="71"/>
        <v>117.53737816404917</v>
      </c>
      <c r="G444" s="27">
        <f t="shared" si="72"/>
        <v>14.701557683452657</v>
      </c>
      <c r="H444" s="28">
        <f t="shared" si="73"/>
        <v>6814833.8200000003</v>
      </c>
      <c r="J444" s="38"/>
    </row>
    <row r="445" spans="1:10" ht="12.75" customHeight="1" x14ac:dyDescent="0.25">
      <c r="A445" s="22" t="s">
        <v>355</v>
      </c>
      <c r="B445" s="17" t="s">
        <v>119</v>
      </c>
      <c r="C445" s="18">
        <v>2349784.2799999998</v>
      </c>
      <c r="D445" s="18">
        <v>13424750</v>
      </c>
      <c r="E445" s="18">
        <v>2132909.7000000002</v>
      </c>
      <c r="F445" s="19">
        <f t="shared" si="71"/>
        <v>90.770447234415926</v>
      </c>
      <c r="G445" s="19">
        <f t="shared" si="72"/>
        <v>15.8878913946256</v>
      </c>
      <c r="H445" s="20">
        <f t="shared" si="73"/>
        <v>-216874.57999999961</v>
      </c>
      <c r="J445" s="38"/>
    </row>
    <row r="446" spans="1:10" ht="12.75" customHeight="1" x14ac:dyDescent="0.25">
      <c r="A446" s="24" t="s">
        <v>160</v>
      </c>
      <c r="B446" s="25" t="s">
        <v>4</v>
      </c>
      <c r="C446" s="26">
        <v>2349784.2799999998</v>
      </c>
      <c r="D446" s="26">
        <v>13133950</v>
      </c>
      <c r="E446" s="26">
        <v>2132909.7000000002</v>
      </c>
      <c r="F446" s="27">
        <f t="shared" si="71"/>
        <v>90.770447234415926</v>
      </c>
      <c r="G446" s="27">
        <f t="shared" si="72"/>
        <v>16.239666665397692</v>
      </c>
      <c r="H446" s="28">
        <f t="shared" si="73"/>
        <v>-216874.57999999961</v>
      </c>
      <c r="J446" s="38"/>
    </row>
    <row r="447" spans="1:10" ht="12.75" customHeight="1" x14ac:dyDescent="0.25">
      <c r="A447" s="24" t="s">
        <v>161</v>
      </c>
      <c r="B447" s="25" t="s">
        <v>313</v>
      </c>
      <c r="C447" s="26"/>
      <c r="D447" s="26">
        <v>290800</v>
      </c>
      <c r="E447" s="26"/>
      <c r="F447" s="27" t="str">
        <f t="shared" si="71"/>
        <v>x</v>
      </c>
      <c r="G447" s="27">
        <f t="shared" ref="G447" si="81">IF(D447=0,"x",E447/D447*100)</f>
        <v>0</v>
      </c>
      <c r="H447" s="28">
        <f t="shared" ref="H447" si="82">+E447-C447</f>
        <v>0</v>
      </c>
      <c r="J447" s="38"/>
    </row>
    <row r="448" spans="1:10" ht="12.75" customHeight="1" x14ac:dyDescent="0.25">
      <c r="A448" s="22" t="s">
        <v>356</v>
      </c>
      <c r="B448" s="17" t="s">
        <v>120</v>
      </c>
      <c r="C448" s="18">
        <v>185568767.22999999</v>
      </c>
      <c r="D448" s="18">
        <v>564668435</v>
      </c>
      <c r="E448" s="18">
        <v>205762747.49000001</v>
      </c>
      <c r="F448" s="19">
        <f t="shared" si="71"/>
        <v>110.88220855343127</v>
      </c>
      <c r="G448" s="19">
        <f t="shared" si="72"/>
        <v>36.439569619293486</v>
      </c>
      <c r="H448" s="20">
        <f t="shared" si="73"/>
        <v>20193980.26000002</v>
      </c>
      <c r="J448" s="38"/>
    </row>
    <row r="449" spans="1:10" ht="12.75" customHeight="1" x14ac:dyDescent="0.25">
      <c r="A449" s="24" t="s">
        <v>160</v>
      </c>
      <c r="B449" s="25" t="s">
        <v>4</v>
      </c>
      <c r="C449" s="26">
        <v>185024432.40000001</v>
      </c>
      <c r="D449" s="26">
        <v>559181013</v>
      </c>
      <c r="E449" s="26">
        <v>205085135.03999999</v>
      </c>
      <c r="F449" s="27">
        <f t="shared" si="71"/>
        <v>110.84219115269664</v>
      </c>
      <c r="G449" s="27">
        <f t="shared" si="72"/>
        <v>36.675983317051575</v>
      </c>
      <c r="H449" s="28">
        <f t="shared" si="73"/>
        <v>20060702.639999986</v>
      </c>
      <c r="J449" s="38"/>
    </row>
    <row r="450" spans="1:10" ht="12.75" customHeight="1" x14ac:dyDescent="0.25">
      <c r="A450" s="24" t="s">
        <v>161</v>
      </c>
      <c r="B450" s="25" t="s">
        <v>313</v>
      </c>
      <c r="C450" s="26">
        <v>544334.82999999996</v>
      </c>
      <c r="D450" s="26">
        <v>5487422</v>
      </c>
      <c r="E450" s="26">
        <v>677612.45</v>
      </c>
      <c r="F450" s="27">
        <f t="shared" si="71"/>
        <v>124.48449238495358</v>
      </c>
      <c r="G450" s="27">
        <f t="shared" si="72"/>
        <v>12.348466183209528</v>
      </c>
      <c r="H450" s="28">
        <f t="shared" si="73"/>
        <v>133277.62</v>
      </c>
      <c r="J450" s="38"/>
    </row>
    <row r="451" spans="1:10" ht="12.75" customHeight="1" x14ac:dyDescent="0.25">
      <c r="A451" s="22" t="s">
        <v>357</v>
      </c>
      <c r="B451" s="17" t="s">
        <v>121</v>
      </c>
      <c r="C451" s="18">
        <v>10889522.33</v>
      </c>
      <c r="D451" s="18">
        <v>35165300</v>
      </c>
      <c r="E451" s="18">
        <v>10672930.300000001</v>
      </c>
      <c r="F451" s="19">
        <f t="shared" si="71"/>
        <v>98.011005226525867</v>
      </c>
      <c r="G451" s="19">
        <f t="shared" si="72"/>
        <v>30.350744341723235</v>
      </c>
      <c r="H451" s="20">
        <f t="shared" si="73"/>
        <v>-216592.02999999933</v>
      </c>
      <c r="J451" s="38"/>
    </row>
    <row r="452" spans="1:10" ht="12.75" customHeight="1" x14ac:dyDescent="0.25">
      <c r="A452" s="24" t="s">
        <v>160</v>
      </c>
      <c r="B452" s="25" t="s">
        <v>4</v>
      </c>
      <c r="C452" s="26">
        <v>10889522.33</v>
      </c>
      <c r="D452" s="26">
        <v>34794100</v>
      </c>
      <c r="E452" s="26">
        <v>10672930.300000001</v>
      </c>
      <c r="F452" s="27">
        <f t="shared" si="71"/>
        <v>98.011005226525867</v>
      </c>
      <c r="G452" s="27">
        <f t="shared" si="72"/>
        <v>30.674540511178623</v>
      </c>
      <c r="H452" s="28">
        <f t="shared" si="73"/>
        <v>-216592.02999999933</v>
      </c>
      <c r="J452" s="38"/>
    </row>
    <row r="453" spans="1:10" ht="12.75" customHeight="1" x14ac:dyDescent="0.25">
      <c r="A453" s="24" t="s">
        <v>161</v>
      </c>
      <c r="B453" s="25" t="s">
        <v>313</v>
      </c>
      <c r="C453" s="26"/>
      <c r="D453" s="26">
        <v>371200</v>
      </c>
      <c r="E453" s="26"/>
      <c r="F453" s="27" t="str">
        <f t="shared" si="71"/>
        <v>x</v>
      </c>
      <c r="G453" s="27">
        <f t="shared" si="72"/>
        <v>0</v>
      </c>
      <c r="H453" s="28">
        <f t="shared" si="73"/>
        <v>0</v>
      </c>
      <c r="J453" s="38"/>
    </row>
    <row r="454" spans="1:10" ht="12.75" customHeight="1" x14ac:dyDescent="0.25">
      <c r="A454" s="22" t="s">
        <v>358</v>
      </c>
      <c r="B454" s="17" t="s">
        <v>122</v>
      </c>
      <c r="C454" s="18">
        <v>7502201.4699999997</v>
      </c>
      <c r="D454" s="18">
        <v>23927300</v>
      </c>
      <c r="E454" s="18">
        <v>7260792.2199999997</v>
      </c>
      <c r="F454" s="19">
        <f t="shared" si="71"/>
        <v>96.78215453203498</v>
      </c>
      <c r="G454" s="19">
        <f t="shared" si="72"/>
        <v>30.345221650583227</v>
      </c>
      <c r="H454" s="20">
        <f t="shared" si="73"/>
        <v>-241409.25</v>
      </c>
      <c r="J454" s="38"/>
    </row>
    <row r="455" spans="1:10" ht="12.75" customHeight="1" x14ac:dyDescent="0.25">
      <c r="A455" s="24" t="s">
        <v>160</v>
      </c>
      <c r="B455" s="25" t="s">
        <v>4</v>
      </c>
      <c r="C455" s="26">
        <v>7502201.4699999997</v>
      </c>
      <c r="D455" s="26">
        <v>23673800</v>
      </c>
      <c r="E455" s="26">
        <v>7247980.2699999996</v>
      </c>
      <c r="F455" s="27">
        <f t="shared" si="71"/>
        <v>96.61137865976292</v>
      </c>
      <c r="G455" s="27">
        <f t="shared" si="72"/>
        <v>30.616040813050709</v>
      </c>
      <c r="H455" s="28">
        <f t="shared" si="73"/>
        <v>-254221.20000000019</v>
      </c>
      <c r="J455" s="38"/>
    </row>
    <row r="456" spans="1:10" ht="12.75" customHeight="1" x14ac:dyDescent="0.25">
      <c r="A456" s="24" t="s">
        <v>161</v>
      </c>
      <c r="B456" s="25" t="s">
        <v>313</v>
      </c>
      <c r="C456" s="26"/>
      <c r="D456" s="26">
        <v>253500</v>
      </c>
      <c r="E456" s="26">
        <v>12811.95</v>
      </c>
      <c r="F456" s="27" t="str">
        <f t="shared" si="71"/>
        <v>x</v>
      </c>
      <c r="G456" s="27">
        <f t="shared" si="72"/>
        <v>5.0540236686390534</v>
      </c>
      <c r="H456" s="28">
        <f t="shared" si="73"/>
        <v>12811.95</v>
      </c>
      <c r="J456" s="38"/>
    </row>
    <row r="457" spans="1:10" ht="12.75" customHeight="1" x14ac:dyDescent="0.25">
      <c r="A457" s="22" t="s">
        <v>359</v>
      </c>
      <c r="B457" s="17" t="s">
        <v>123</v>
      </c>
      <c r="C457" s="18">
        <v>5974779.6299999999</v>
      </c>
      <c r="D457" s="18">
        <v>19342400</v>
      </c>
      <c r="E457" s="18">
        <v>5999470.4400000004</v>
      </c>
      <c r="F457" s="19">
        <f t="shared" si="71"/>
        <v>100.41325055531797</v>
      </c>
      <c r="G457" s="19">
        <f t="shared" si="72"/>
        <v>31.017197659028874</v>
      </c>
      <c r="H457" s="20">
        <f t="shared" si="73"/>
        <v>24690.810000000522</v>
      </c>
      <c r="J457" s="38"/>
    </row>
    <row r="458" spans="1:10" ht="12.75" customHeight="1" x14ac:dyDescent="0.25">
      <c r="A458" s="24" t="s">
        <v>160</v>
      </c>
      <c r="B458" s="25" t="s">
        <v>4</v>
      </c>
      <c r="C458" s="26">
        <v>5966102.8099999996</v>
      </c>
      <c r="D458" s="26">
        <v>19266200</v>
      </c>
      <c r="E458" s="26">
        <v>5990462.5800000001</v>
      </c>
      <c r="F458" s="27">
        <f t="shared" si="71"/>
        <v>100.408302886755</v>
      </c>
      <c r="G458" s="27">
        <f t="shared" si="72"/>
        <v>31.093119452720309</v>
      </c>
      <c r="H458" s="28">
        <f t="shared" si="73"/>
        <v>24359.770000000484</v>
      </c>
      <c r="J458" s="38"/>
    </row>
    <row r="459" spans="1:10" ht="12.75" customHeight="1" x14ac:dyDescent="0.25">
      <c r="A459" s="24" t="s">
        <v>161</v>
      </c>
      <c r="B459" s="25" t="s">
        <v>313</v>
      </c>
      <c r="C459" s="26">
        <v>8676.82</v>
      </c>
      <c r="D459" s="26">
        <v>76200</v>
      </c>
      <c r="E459" s="26">
        <v>9007.86</v>
      </c>
      <c r="F459" s="27">
        <f t="shared" si="71"/>
        <v>103.81522262764472</v>
      </c>
      <c r="G459" s="27">
        <f t="shared" si="72"/>
        <v>11.821338582677166</v>
      </c>
      <c r="H459" s="28">
        <f t="shared" si="73"/>
        <v>331.04000000000087</v>
      </c>
      <c r="J459" s="38"/>
    </row>
    <row r="460" spans="1:10" ht="12.75" customHeight="1" x14ac:dyDescent="0.25">
      <c r="A460" s="22" t="s">
        <v>360</v>
      </c>
      <c r="B460" s="17" t="s">
        <v>124</v>
      </c>
      <c r="C460" s="18">
        <v>8453125.2300000004</v>
      </c>
      <c r="D460" s="18">
        <v>26762874</v>
      </c>
      <c r="E460" s="18">
        <v>8709549.0700000003</v>
      </c>
      <c r="F460" s="19">
        <f t="shared" si="71"/>
        <v>103.03347972522583</v>
      </c>
      <c r="G460" s="19">
        <f t="shared" si="72"/>
        <v>32.54339974847246</v>
      </c>
      <c r="H460" s="20">
        <f t="shared" si="73"/>
        <v>256423.83999999985</v>
      </c>
      <c r="J460" s="38"/>
    </row>
    <row r="461" spans="1:10" ht="12.75" customHeight="1" x14ac:dyDescent="0.25">
      <c r="A461" s="24" t="s">
        <v>160</v>
      </c>
      <c r="B461" s="25" t="s">
        <v>4</v>
      </c>
      <c r="C461" s="26">
        <v>8444284.1600000001</v>
      </c>
      <c r="D461" s="26">
        <v>26654974</v>
      </c>
      <c r="E461" s="26">
        <v>8685926.1699999999</v>
      </c>
      <c r="F461" s="27">
        <f t="shared" si="71"/>
        <v>102.86160443468543</v>
      </c>
      <c r="G461" s="27">
        <f t="shared" si="72"/>
        <v>32.586511508133533</v>
      </c>
      <c r="H461" s="28">
        <f t="shared" si="73"/>
        <v>241642.00999999978</v>
      </c>
      <c r="J461" s="38"/>
    </row>
    <row r="462" spans="1:10" ht="12.75" customHeight="1" x14ac:dyDescent="0.25">
      <c r="A462" s="24" t="s">
        <v>161</v>
      </c>
      <c r="B462" s="25" t="s">
        <v>313</v>
      </c>
      <c r="C462" s="26">
        <v>8841.07</v>
      </c>
      <c r="D462" s="26">
        <v>107900</v>
      </c>
      <c r="E462" s="26">
        <v>23622.9</v>
      </c>
      <c r="F462" s="27">
        <f t="shared" ref="F462:F537" si="83">IF(C462=0,"x",E462/C462*100)</f>
        <v>267.19503408524082</v>
      </c>
      <c r="G462" s="27">
        <f t="shared" ref="G462:G537" si="84">IF(D462=0,"x",E462/D462*100)</f>
        <v>21.89332715477294</v>
      </c>
      <c r="H462" s="28">
        <f t="shared" si="73"/>
        <v>14781.830000000002</v>
      </c>
      <c r="J462" s="38"/>
    </row>
    <row r="463" spans="1:10" ht="12.75" customHeight="1" x14ac:dyDescent="0.25">
      <c r="A463" s="22" t="s">
        <v>361</v>
      </c>
      <c r="B463" s="17" t="s">
        <v>125</v>
      </c>
      <c r="C463" s="18">
        <v>14219786.92</v>
      </c>
      <c r="D463" s="18">
        <v>50133143</v>
      </c>
      <c r="E463" s="18">
        <v>12032772.02</v>
      </c>
      <c r="F463" s="19">
        <f t="shared" si="83"/>
        <v>84.619917919276389</v>
      </c>
      <c r="G463" s="19">
        <f t="shared" si="84"/>
        <v>24.001631056724289</v>
      </c>
      <c r="H463" s="20">
        <f t="shared" ref="H463:H537" si="85">+E463-C463</f>
        <v>-2187014.9000000004</v>
      </c>
      <c r="J463" s="38"/>
    </row>
    <row r="464" spans="1:10" ht="12.75" customHeight="1" x14ac:dyDescent="0.25">
      <c r="A464" s="24" t="s">
        <v>160</v>
      </c>
      <c r="B464" s="25" t="s">
        <v>4</v>
      </c>
      <c r="C464" s="26">
        <v>14216386.92</v>
      </c>
      <c r="D464" s="26">
        <v>49975143</v>
      </c>
      <c r="E464" s="26">
        <v>12025208.51</v>
      </c>
      <c r="F464" s="27">
        <f t="shared" si="83"/>
        <v>84.586952913349648</v>
      </c>
      <c r="G464" s="27">
        <f t="shared" si="84"/>
        <v>24.062379391290587</v>
      </c>
      <c r="H464" s="28">
        <f t="shared" si="85"/>
        <v>-2191178.41</v>
      </c>
      <c r="J464" s="38"/>
    </row>
    <row r="465" spans="1:10" ht="12.75" customHeight="1" x14ac:dyDescent="0.25">
      <c r="A465" s="24" t="s">
        <v>161</v>
      </c>
      <c r="B465" s="25" t="s">
        <v>313</v>
      </c>
      <c r="C465" s="26">
        <v>3400</v>
      </c>
      <c r="D465" s="26">
        <v>158000</v>
      </c>
      <c r="E465" s="26">
        <v>7563.51</v>
      </c>
      <c r="F465" s="27">
        <f t="shared" ref="F465" si="86">IF(C465=0,"x",E465/C465*100)</f>
        <v>222.45617647058828</v>
      </c>
      <c r="G465" s="27">
        <f t="shared" ref="G465" si="87">IF(D465=0,"x",E465/D465*100)</f>
        <v>4.7870316455696207</v>
      </c>
      <c r="H465" s="28">
        <f t="shared" ref="H465" si="88">+E465-C465</f>
        <v>4163.51</v>
      </c>
      <c r="J465" s="38"/>
    </row>
    <row r="466" spans="1:10" ht="12.75" customHeight="1" x14ac:dyDescent="0.25">
      <c r="A466" s="22" t="s">
        <v>362</v>
      </c>
      <c r="B466" s="17" t="s">
        <v>126</v>
      </c>
      <c r="C466" s="18">
        <v>437884.09</v>
      </c>
      <c r="D466" s="18">
        <v>1804100</v>
      </c>
      <c r="E466" s="18">
        <v>515038.29</v>
      </c>
      <c r="F466" s="19">
        <f t="shared" si="83"/>
        <v>117.61977695969725</v>
      </c>
      <c r="G466" s="19">
        <f t="shared" si="84"/>
        <v>28.548211850784323</v>
      </c>
      <c r="H466" s="20">
        <f t="shared" si="85"/>
        <v>77154.199999999953</v>
      </c>
      <c r="J466" s="38"/>
    </row>
    <row r="467" spans="1:10" ht="12.75" customHeight="1" x14ac:dyDescent="0.25">
      <c r="A467" s="24" t="s">
        <v>160</v>
      </c>
      <c r="B467" s="25" t="s">
        <v>4</v>
      </c>
      <c r="C467" s="26">
        <v>437884.09</v>
      </c>
      <c r="D467" s="26">
        <v>1793100</v>
      </c>
      <c r="E467" s="26">
        <v>515038.29</v>
      </c>
      <c r="F467" s="27">
        <f t="shared" si="83"/>
        <v>117.61977695969725</v>
      </c>
      <c r="G467" s="27">
        <f t="shared" si="84"/>
        <v>28.723344487200936</v>
      </c>
      <c r="H467" s="28">
        <f t="shared" si="85"/>
        <v>77154.199999999953</v>
      </c>
      <c r="J467" s="38"/>
    </row>
    <row r="468" spans="1:10" ht="12.75" customHeight="1" x14ac:dyDescent="0.25">
      <c r="A468" s="24" t="s">
        <v>161</v>
      </c>
      <c r="B468" s="25" t="s">
        <v>313</v>
      </c>
      <c r="C468" s="26"/>
      <c r="D468" s="26">
        <v>11000</v>
      </c>
      <c r="E468" s="26"/>
      <c r="F468" s="27" t="str">
        <f t="shared" si="83"/>
        <v>x</v>
      </c>
      <c r="G468" s="27">
        <f t="shared" si="84"/>
        <v>0</v>
      </c>
      <c r="H468" s="28">
        <f t="shared" si="85"/>
        <v>0</v>
      </c>
      <c r="J468" s="38"/>
    </row>
    <row r="469" spans="1:10" ht="12.75" customHeight="1" x14ac:dyDescent="0.25">
      <c r="A469" s="22" t="s">
        <v>363</v>
      </c>
      <c r="B469" s="17" t="s">
        <v>127</v>
      </c>
      <c r="C469" s="18">
        <v>645356.15</v>
      </c>
      <c r="D469" s="18">
        <v>2339000</v>
      </c>
      <c r="E469" s="18">
        <v>643518.56000000006</v>
      </c>
      <c r="F469" s="19">
        <f t="shared" si="83"/>
        <v>99.715259550869703</v>
      </c>
      <c r="G469" s="19">
        <f t="shared" si="84"/>
        <v>27.512550662676361</v>
      </c>
      <c r="H469" s="20">
        <f t="shared" si="85"/>
        <v>-1837.5899999999674</v>
      </c>
      <c r="J469" s="38"/>
    </row>
    <row r="470" spans="1:10" ht="12.75" customHeight="1" x14ac:dyDescent="0.25">
      <c r="A470" s="24" t="s">
        <v>160</v>
      </c>
      <c r="B470" s="25" t="s">
        <v>4</v>
      </c>
      <c r="C470" s="26">
        <v>645356.15</v>
      </c>
      <c r="D470" s="26">
        <v>2283800</v>
      </c>
      <c r="E470" s="26">
        <v>643518.56000000006</v>
      </c>
      <c r="F470" s="19">
        <f t="shared" ref="F470:F472" si="89">IF(C470=0,"x",E470/C470*100)</f>
        <v>99.715259550869703</v>
      </c>
      <c r="G470" s="19">
        <f t="shared" ref="G470:G472" si="90">IF(D470=0,"x",E470/D470*100)</f>
        <v>28.177535686137141</v>
      </c>
      <c r="H470" s="20">
        <f t="shared" ref="H470:H472" si="91">+E470-C470</f>
        <v>-1837.5899999999674</v>
      </c>
      <c r="J470" s="38"/>
    </row>
    <row r="471" spans="1:10" ht="12.75" customHeight="1" x14ac:dyDescent="0.25">
      <c r="A471" s="24" t="s">
        <v>161</v>
      </c>
      <c r="B471" s="25" t="s">
        <v>313</v>
      </c>
      <c r="C471" s="26"/>
      <c r="D471" s="26">
        <v>55200</v>
      </c>
      <c r="E471" s="26"/>
      <c r="F471" s="19" t="str">
        <f t="shared" si="89"/>
        <v>x</v>
      </c>
      <c r="G471" s="19">
        <f t="shared" si="90"/>
        <v>0</v>
      </c>
      <c r="H471" s="20">
        <f t="shared" si="91"/>
        <v>0</v>
      </c>
      <c r="J471" s="38"/>
    </row>
    <row r="472" spans="1:10" ht="12.75" customHeight="1" x14ac:dyDescent="0.25">
      <c r="A472" s="22" t="s">
        <v>364</v>
      </c>
      <c r="B472" s="17" t="s">
        <v>128</v>
      </c>
      <c r="C472" s="18">
        <v>5223121.78</v>
      </c>
      <c r="D472" s="18">
        <v>15835600</v>
      </c>
      <c r="E472" s="18">
        <v>5228459.1100000003</v>
      </c>
      <c r="F472" s="19">
        <f t="shared" si="89"/>
        <v>100.10218658926233</v>
      </c>
      <c r="G472" s="19">
        <f t="shared" si="90"/>
        <v>33.017120349086873</v>
      </c>
      <c r="H472" s="20">
        <f t="shared" si="91"/>
        <v>5337.3300000000745</v>
      </c>
      <c r="J472" s="38"/>
    </row>
    <row r="473" spans="1:10" ht="12.75" customHeight="1" x14ac:dyDescent="0.25">
      <c r="A473" s="24" t="s">
        <v>160</v>
      </c>
      <c r="B473" s="25" t="s">
        <v>4</v>
      </c>
      <c r="C473" s="26">
        <v>5223121.78</v>
      </c>
      <c r="D473" s="26">
        <v>15790800</v>
      </c>
      <c r="E473" s="26">
        <v>5228459.1100000003</v>
      </c>
      <c r="F473" s="27">
        <f t="shared" si="83"/>
        <v>100.10218658926233</v>
      </c>
      <c r="G473" s="27">
        <f t="shared" si="84"/>
        <v>33.110793056716567</v>
      </c>
      <c r="H473" s="28">
        <f t="shared" si="85"/>
        <v>5337.3300000000745</v>
      </c>
      <c r="J473" s="38"/>
    </row>
    <row r="474" spans="1:10" ht="12.75" customHeight="1" x14ac:dyDescent="0.25">
      <c r="A474" s="24" t="s">
        <v>161</v>
      </c>
      <c r="B474" s="25" t="s">
        <v>313</v>
      </c>
      <c r="C474" s="26"/>
      <c r="D474" s="26">
        <v>44800</v>
      </c>
      <c r="E474" s="26"/>
      <c r="F474" s="27" t="str">
        <f t="shared" ref="F474" si="92">IF(C474=0,"x",E474/C474*100)</f>
        <v>x</v>
      </c>
      <c r="G474" s="27">
        <f t="shared" ref="G474" si="93">IF(D474=0,"x",E474/D474*100)</f>
        <v>0</v>
      </c>
      <c r="H474" s="28">
        <f t="shared" ref="H474" si="94">+E474-C474</f>
        <v>0</v>
      </c>
      <c r="J474" s="38"/>
    </row>
    <row r="475" spans="1:10" ht="12.75" customHeight="1" x14ac:dyDescent="0.25">
      <c r="A475" s="22" t="s">
        <v>365</v>
      </c>
      <c r="B475" s="17" t="s">
        <v>332</v>
      </c>
      <c r="C475" s="18">
        <v>2069322.73</v>
      </c>
      <c r="D475" s="18">
        <v>12472830</v>
      </c>
      <c r="E475" s="18">
        <v>2391020.79</v>
      </c>
      <c r="F475" s="19">
        <f t="shared" si="83"/>
        <v>115.5460554961381</v>
      </c>
      <c r="G475" s="19">
        <f t="shared" si="84"/>
        <v>19.169833870901794</v>
      </c>
      <c r="H475" s="30">
        <f t="shared" si="85"/>
        <v>321698.06000000006</v>
      </c>
      <c r="J475" s="38"/>
    </row>
    <row r="476" spans="1:10" ht="12.75" customHeight="1" x14ac:dyDescent="0.25">
      <c r="A476" s="24" t="s">
        <v>160</v>
      </c>
      <c r="B476" s="25" t="s">
        <v>4</v>
      </c>
      <c r="C476" s="26">
        <v>2057322.73</v>
      </c>
      <c r="D476" s="26">
        <v>12232126</v>
      </c>
      <c r="E476" s="26">
        <v>2370794.1800000002</v>
      </c>
      <c r="F476" s="27">
        <f t="shared" si="83"/>
        <v>115.23686320230371</v>
      </c>
      <c r="G476" s="27">
        <f t="shared" si="84"/>
        <v>19.381701758140817</v>
      </c>
      <c r="H476" s="28">
        <f t="shared" si="85"/>
        <v>313471.45000000019</v>
      </c>
      <c r="J476" s="38"/>
    </row>
    <row r="477" spans="1:10" ht="12.75" customHeight="1" x14ac:dyDescent="0.25">
      <c r="A477" s="24" t="s">
        <v>161</v>
      </c>
      <c r="B477" s="25" t="s">
        <v>313</v>
      </c>
      <c r="C477" s="26">
        <v>12000</v>
      </c>
      <c r="D477" s="26">
        <v>240704</v>
      </c>
      <c r="E477" s="26">
        <v>20226.61</v>
      </c>
      <c r="F477" s="27">
        <f t="shared" si="83"/>
        <v>168.55508333333333</v>
      </c>
      <c r="G477" s="27">
        <f t="shared" si="84"/>
        <v>8.4031050584950826</v>
      </c>
      <c r="H477" s="28">
        <f t="shared" si="85"/>
        <v>8226.61</v>
      </c>
      <c r="J477" s="38"/>
    </row>
    <row r="478" spans="1:10" ht="12.75" customHeight="1" x14ac:dyDescent="0.25">
      <c r="A478" s="22" t="s">
        <v>366</v>
      </c>
      <c r="B478" s="17" t="s">
        <v>129</v>
      </c>
      <c r="C478" s="18">
        <v>90289893.409999996</v>
      </c>
      <c r="D478" s="18">
        <v>287550899</v>
      </c>
      <c r="E478" s="18">
        <v>95495303.219999999</v>
      </c>
      <c r="F478" s="19">
        <f t="shared" si="83"/>
        <v>105.76521868993976</v>
      </c>
      <c r="G478" s="19">
        <f t="shared" si="84"/>
        <v>33.209878164908815</v>
      </c>
      <c r="H478" s="20">
        <f t="shared" si="85"/>
        <v>5205409.8100000024</v>
      </c>
      <c r="J478" s="38"/>
    </row>
    <row r="479" spans="1:10" ht="12.75" customHeight="1" x14ac:dyDescent="0.25">
      <c r="A479" s="24" t="s">
        <v>160</v>
      </c>
      <c r="B479" s="25" t="s">
        <v>4</v>
      </c>
      <c r="C479" s="26">
        <v>90167339.969999999</v>
      </c>
      <c r="D479" s="26">
        <v>286593488</v>
      </c>
      <c r="E479" s="26">
        <v>95336986.890000001</v>
      </c>
      <c r="F479" s="27">
        <f t="shared" si="83"/>
        <v>105.73339184866717</v>
      </c>
      <c r="G479" s="27">
        <f t="shared" si="84"/>
        <v>33.265580301671058</v>
      </c>
      <c r="H479" s="28">
        <f t="shared" si="85"/>
        <v>5169646.9200000018</v>
      </c>
      <c r="J479" s="38"/>
    </row>
    <row r="480" spans="1:10" ht="12.75" customHeight="1" x14ac:dyDescent="0.25">
      <c r="A480" s="24" t="s">
        <v>161</v>
      </c>
      <c r="B480" s="25" t="s">
        <v>313</v>
      </c>
      <c r="C480" s="26">
        <v>122553.44</v>
      </c>
      <c r="D480" s="26">
        <v>957411</v>
      </c>
      <c r="E480" s="26">
        <v>158316.32999999999</v>
      </c>
      <c r="F480" s="27">
        <f t="shared" si="83"/>
        <v>129.18146565286131</v>
      </c>
      <c r="G480" s="27">
        <f t="shared" si="84"/>
        <v>16.535879575229444</v>
      </c>
      <c r="H480" s="28">
        <f t="shared" si="85"/>
        <v>35762.889999999985</v>
      </c>
      <c r="J480" s="38"/>
    </row>
    <row r="481" spans="1:10" ht="12.75" customHeight="1" x14ac:dyDescent="0.25">
      <c r="A481" s="22" t="s">
        <v>367</v>
      </c>
      <c r="B481" s="17" t="s">
        <v>130</v>
      </c>
      <c r="C481" s="18">
        <v>31122119.890000001</v>
      </c>
      <c r="D481" s="18">
        <v>99506627</v>
      </c>
      <c r="E481" s="18">
        <v>30326899.489999998</v>
      </c>
      <c r="F481" s="19">
        <f t="shared" si="83"/>
        <v>97.444838581656128</v>
      </c>
      <c r="G481" s="19">
        <f t="shared" si="84"/>
        <v>30.47726609203626</v>
      </c>
      <c r="H481" s="20">
        <f t="shared" si="85"/>
        <v>-795220.40000000224</v>
      </c>
      <c r="J481" s="38"/>
    </row>
    <row r="482" spans="1:10" ht="12.75" customHeight="1" x14ac:dyDescent="0.25">
      <c r="A482" s="24" t="s">
        <v>160</v>
      </c>
      <c r="B482" s="25" t="s">
        <v>4</v>
      </c>
      <c r="C482" s="26">
        <v>31107253.879999999</v>
      </c>
      <c r="D482" s="26">
        <v>99028176</v>
      </c>
      <c r="E482" s="26">
        <v>30280005.129999999</v>
      </c>
      <c r="F482" s="27">
        <f t="shared" si="83"/>
        <v>97.34065644884241</v>
      </c>
      <c r="G482" s="27">
        <f t="shared" si="84"/>
        <v>30.577161322248326</v>
      </c>
      <c r="H482" s="28">
        <f t="shared" si="85"/>
        <v>-827248.75</v>
      </c>
      <c r="J482" s="38"/>
    </row>
    <row r="483" spans="1:10" ht="12.75" customHeight="1" x14ac:dyDescent="0.25">
      <c r="A483" s="24" t="s">
        <v>161</v>
      </c>
      <c r="B483" s="25" t="s">
        <v>313</v>
      </c>
      <c r="C483" s="26">
        <v>14866.01</v>
      </c>
      <c r="D483" s="26">
        <v>478451</v>
      </c>
      <c r="E483" s="26">
        <v>46894.36</v>
      </c>
      <c r="F483" s="27">
        <f t="shared" si="83"/>
        <v>315.44684821280225</v>
      </c>
      <c r="G483" s="27">
        <f t="shared" si="84"/>
        <v>9.8012879061805691</v>
      </c>
      <c r="H483" s="28">
        <f t="shared" si="85"/>
        <v>32028.35</v>
      </c>
      <c r="J483" s="38"/>
    </row>
    <row r="484" spans="1:10" ht="12.75" customHeight="1" x14ac:dyDescent="0.25">
      <c r="A484" s="22" t="s">
        <v>368</v>
      </c>
      <c r="B484" s="17" t="s">
        <v>131</v>
      </c>
      <c r="C484" s="18">
        <v>35156404.530000001</v>
      </c>
      <c r="D484" s="18">
        <v>111533965</v>
      </c>
      <c r="E484" s="18">
        <v>37508318.770000003</v>
      </c>
      <c r="F484" s="19">
        <f t="shared" si="83"/>
        <v>106.6898599883644</v>
      </c>
      <c r="G484" s="19">
        <f t="shared" si="84"/>
        <v>33.629503595608753</v>
      </c>
      <c r="H484" s="20">
        <f t="shared" si="85"/>
        <v>2351914.2400000021</v>
      </c>
      <c r="J484" s="38"/>
    </row>
    <row r="485" spans="1:10" ht="12.75" customHeight="1" x14ac:dyDescent="0.25">
      <c r="A485" s="24" t="s">
        <v>160</v>
      </c>
      <c r="B485" s="25" t="s">
        <v>4</v>
      </c>
      <c r="C485" s="26">
        <v>35135552.229999997</v>
      </c>
      <c r="D485" s="26">
        <v>111040028</v>
      </c>
      <c r="E485" s="26">
        <v>37417187.280000001</v>
      </c>
      <c r="F485" s="27">
        <f t="shared" si="83"/>
        <v>106.49380728404168</v>
      </c>
      <c r="G485" s="27">
        <f t="shared" si="84"/>
        <v>33.697026157089951</v>
      </c>
      <c r="H485" s="28">
        <f t="shared" si="85"/>
        <v>2281635.0500000045</v>
      </c>
      <c r="J485" s="38"/>
    </row>
    <row r="486" spans="1:10" ht="12.75" customHeight="1" x14ac:dyDescent="0.25">
      <c r="A486" s="24" t="s">
        <v>161</v>
      </c>
      <c r="B486" s="25" t="s">
        <v>313</v>
      </c>
      <c r="C486" s="26">
        <v>20852.3</v>
      </c>
      <c r="D486" s="26">
        <v>493937</v>
      </c>
      <c r="E486" s="26">
        <v>91131.49</v>
      </c>
      <c r="F486" s="27">
        <f t="shared" si="83"/>
        <v>437.03327690470599</v>
      </c>
      <c r="G486" s="27">
        <f t="shared" si="84"/>
        <v>18.450022978638977</v>
      </c>
      <c r="H486" s="28">
        <f t="shared" si="85"/>
        <v>70279.19</v>
      </c>
      <c r="J486" s="38"/>
    </row>
    <row r="487" spans="1:10" ht="12.75" customHeight="1" x14ac:dyDescent="0.25">
      <c r="A487" s="22" t="s">
        <v>369</v>
      </c>
      <c r="B487" s="17" t="s">
        <v>132</v>
      </c>
      <c r="C487" s="18">
        <v>299782587.73000002</v>
      </c>
      <c r="D487" s="18">
        <v>919291332</v>
      </c>
      <c r="E487" s="18">
        <v>302948863.61000001</v>
      </c>
      <c r="F487" s="19">
        <f t="shared" si="83"/>
        <v>101.05619072274195</v>
      </c>
      <c r="G487" s="19">
        <f t="shared" si="84"/>
        <v>32.954608954150352</v>
      </c>
      <c r="H487" s="20">
        <f t="shared" si="85"/>
        <v>3166275.8799999952</v>
      </c>
      <c r="J487" s="38"/>
    </row>
    <row r="488" spans="1:10" ht="12.75" customHeight="1" x14ac:dyDescent="0.25">
      <c r="A488" s="24" t="s">
        <v>160</v>
      </c>
      <c r="B488" s="25" t="s">
        <v>4</v>
      </c>
      <c r="C488" s="26">
        <v>299546618.25</v>
      </c>
      <c r="D488" s="26">
        <v>917660010</v>
      </c>
      <c r="E488" s="26">
        <v>302681976.26999998</v>
      </c>
      <c r="F488" s="27">
        <f t="shared" si="83"/>
        <v>101.04670119072526</v>
      </c>
      <c r="G488" s="27">
        <f t="shared" si="84"/>
        <v>32.984108817164213</v>
      </c>
      <c r="H488" s="28">
        <f t="shared" si="85"/>
        <v>3135358.0199999809</v>
      </c>
      <c r="J488" s="38"/>
    </row>
    <row r="489" spans="1:10" ht="12.75" customHeight="1" x14ac:dyDescent="0.25">
      <c r="A489" s="24" t="s">
        <v>161</v>
      </c>
      <c r="B489" s="25" t="s">
        <v>313</v>
      </c>
      <c r="C489" s="26">
        <v>235969.48</v>
      </c>
      <c r="D489" s="26">
        <v>1631322</v>
      </c>
      <c r="E489" s="26">
        <v>266887.34000000003</v>
      </c>
      <c r="F489" s="27">
        <f t="shared" si="83"/>
        <v>113.10248257528899</v>
      </c>
      <c r="G489" s="27">
        <f t="shared" si="84"/>
        <v>16.36018762696758</v>
      </c>
      <c r="H489" s="28">
        <f t="shared" si="85"/>
        <v>30917.860000000015</v>
      </c>
      <c r="J489" s="38"/>
    </row>
    <row r="490" spans="1:10" ht="12.75" customHeight="1" x14ac:dyDescent="0.25">
      <c r="A490" s="22" t="s">
        <v>370</v>
      </c>
      <c r="B490" s="17" t="s">
        <v>133</v>
      </c>
      <c r="C490" s="18">
        <v>72184174.859999999</v>
      </c>
      <c r="D490" s="18">
        <v>228459809</v>
      </c>
      <c r="E490" s="18">
        <v>71813234.409999996</v>
      </c>
      <c r="F490" s="19">
        <f t="shared" si="83"/>
        <v>99.486119428919935</v>
      </c>
      <c r="G490" s="19">
        <f t="shared" si="84"/>
        <v>31.433640220718207</v>
      </c>
      <c r="H490" s="20">
        <f t="shared" si="85"/>
        <v>-370940.45000000298</v>
      </c>
      <c r="J490" s="38"/>
    </row>
    <row r="491" spans="1:10" ht="12.75" customHeight="1" x14ac:dyDescent="0.25">
      <c r="A491" s="24" t="s">
        <v>160</v>
      </c>
      <c r="B491" s="25" t="s">
        <v>4</v>
      </c>
      <c r="C491" s="26">
        <v>72153057.510000005</v>
      </c>
      <c r="D491" s="26">
        <v>227779008</v>
      </c>
      <c r="E491" s="26">
        <v>71638617.159999996</v>
      </c>
      <c r="F491" s="27">
        <f t="shared" si="83"/>
        <v>99.287015176136222</v>
      </c>
      <c r="G491" s="27">
        <f t="shared" si="84"/>
        <v>31.450930350877638</v>
      </c>
      <c r="H491" s="28">
        <f t="shared" si="85"/>
        <v>-514440.35000000894</v>
      </c>
      <c r="J491" s="38"/>
    </row>
    <row r="492" spans="1:10" ht="12.75" customHeight="1" x14ac:dyDescent="0.25">
      <c r="A492" s="24" t="s">
        <v>161</v>
      </c>
      <c r="B492" s="25" t="s">
        <v>313</v>
      </c>
      <c r="C492" s="26">
        <v>31117.35</v>
      </c>
      <c r="D492" s="26">
        <v>680801</v>
      </c>
      <c r="E492" s="26">
        <v>174617.25</v>
      </c>
      <c r="F492" s="27">
        <f t="shared" si="83"/>
        <v>561.15720008291191</v>
      </c>
      <c r="G492" s="27">
        <f t="shared" si="84"/>
        <v>25.648794581676583</v>
      </c>
      <c r="H492" s="28">
        <f t="shared" si="85"/>
        <v>143499.9</v>
      </c>
      <c r="J492" s="38"/>
    </row>
    <row r="493" spans="1:10" ht="12.75" customHeight="1" x14ac:dyDescent="0.25">
      <c r="A493" s="22" t="s">
        <v>371</v>
      </c>
      <c r="B493" s="17" t="s">
        <v>134</v>
      </c>
      <c r="C493" s="18">
        <v>7674504.0700000003</v>
      </c>
      <c r="D493" s="18">
        <v>30933500</v>
      </c>
      <c r="E493" s="18">
        <v>8549840.1500000004</v>
      </c>
      <c r="F493" s="19">
        <f t="shared" si="83"/>
        <v>111.40576735663912</v>
      </c>
      <c r="G493" s="19">
        <f t="shared" si="84"/>
        <v>27.639420531139379</v>
      </c>
      <c r="H493" s="20">
        <f t="shared" si="85"/>
        <v>875336.08000000007</v>
      </c>
      <c r="J493" s="38"/>
    </row>
    <row r="494" spans="1:10" ht="12.75" customHeight="1" x14ac:dyDescent="0.25">
      <c r="A494" s="24" t="s">
        <v>160</v>
      </c>
      <c r="B494" s="25" t="s">
        <v>4</v>
      </c>
      <c r="C494" s="26">
        <v>7674504.0700000003</v>
      </c>
      <c r="D494" s="26">
        <v>30696900</v>
      </c>
      <c r="E494" s="26">
        <v>8516575.2100000009</v>
      </c>
      <c r="F494" s="27">
        <f t="shared" si="83"/>
        <v>110.97231993519551</v>
      </c>
      <c r="G494" s="27">
        <f t="shared" si="84"/>
        <v>27.74408884936264</v>
      </c>
      <c r="H494" s="28">
        <f t="shared" si="85"/>
        <v>842071.1400000006</v>
      </c>
      <c r="J494" s="38"/>
    </row>
    <row r="495" spans="1:10" ht="12.75" customHeight="1" x14ac:dyDescent="0.25">
      <c r="A495" s="24" t="s">
        <v>161</v>
      </c>
      <c r="B495" s="25" t="s">
        <v>313</v>
      </c>
      <c r="C495" s="26"/>
      <c r="D495" s="26">
        <v>236600</v>
      </c>
      <c r="E495" s="26">
        <v>33264.94</v>
      </c>
      <c r="F495" s="27" t="str">
        <f t="shared" ref="F495" si="95">IF(C495=0,"x",E495/C495*100)</f>
        <v>x</v>
      </c>
      <c r="G495" s="27">
        <f t="shared" ref="G495" si="96">IF(D495=0,"x",E495/D495*100)</f>
        <v>14.059568892645816</v>
      </c>
      <c r="H495" s="28">
        <f t="shared" ref="H495" si="97">+E495-C495</f>
        <v>33264.94</v>
      </c>
      <c r="J495" s="38"/>
    </row>
    <row r="496" spans="1:10" ht="12.75" customHeight="1" x14ac:dyDescent="0.25">
      <c r="A496" s="22" t="s">
        <v>372</v>
      </c>
      <c r="B496" s="17" t="s">
        <v>99</v>
      </c>
      <c r="C496" s="18">
        <v>1407540.81</v>
      </c>
      <c r="D496" s="18">
        <v>19396123</v>
      </c>
      <c r="E496" s="18">
        <v>1909467.12</v>
      </c>
      <c r="F496" s="27">
        <f t="shared" ref="F496:F498" si="98">IF(C496=0,"x",E496/C496*100)</f>
        <v>135.65980513204445</v>
      </c>
      <c r="G496" s="27">
        <f t="shared" ref="G496:G498" si="99">IF(D496=0,"x",E496/D496*100)</f>
        <v>9.8445814145435158</v>
      </c>
      <c r="H496" s="28">
        <f t="shared" ref="H496:H498" si="100">+E496-C496</f>
        <v>501926.31000000006</v>
      </c>
      <c r="J496" s="38"/>
    </row>
    <row r="497" spans="1:10" ht="12.75" customHeight="1" x14ac:dyDescent="0.25">
      <c r="A497" s="24" t="s">
        <v>160</v>
      </c>
      <c r="B497" s="25" t="s">
        <v>4</v>
      </c>
      <c r="C497" s="26">
        <v>1407540.81</v>
      </c>
      <c r="D497" s="26">
        <v>19214623</v>
      </c>
      <c r="E497" s="26">
        <v>1880350.61</v>
      </c>
      <c r="F497" s="27">
        <f t="shared" si="98"/>
        <v>133.59119654939173</v>
      </c>
      <c r="G497" s="27">
        <f t="shared" si="99"/>
        <v>9.7860395699671034</v>
      </c>
      <c r="H497" s="28">
        <f t="shared" si="100"/>
        <v>472809.80000000005</v>
      </c>
      <c r="J497" s="38"/>
    </row>
    <row r="498" spans="1:10" ht="12.75" customHeight="1" x14ac:dyDescent="0.25">
      <c r="A498" s="24" t="s">
        <v>161</v>
      </c>
      <c r="B498" s="25" t="s">
        <v>313</v>
      </c>
      <c r="C498" s="26"/>
      <c r="D498" s="26">
        <v>181500</v>
      </c>
      <c r="E498" s="26">
        <v>29116.51</v>
      </c>
      <c r="F498" s="27" t="str">
        <f t="shared" si="98"/>
        <v>x</v>
      </c>
      <c r="G498" s="27">
        <f t="shared" si="99"/>
        <v>16.04215426997245</v>
      </c>
      <c r="H498" s="28">
        <f t="shared" si="100"/>
        <v>29116.51</v>
      </c>
      <c r="J498" s="38"/>
    </row>
    <row r="499" spans="1:10" ht="12.75" customHeight="1" x14ac:dyDescent="0.25">
      <c r="A499" s="16" t="s">
        <v>289</v>
      </c>
      <c r="B499" s="17" t="s">
        <v>135</v>
      </c>
      <c r="C499" s="29">
        <v>4288852.28</v>
      </c>
      <c r="D499" s="29">
        <v>15153600</v>
      </c>
      <c r="E499" s="29">
        <v>4524539.1399999997</v>
      </c>
      <c r="F499" s="27">
        <f t="shared" ref="F499" si="101">IF(C499=0,"x",E499/C499*100)</f>
        <v>105.49533638868998</v>
      </c>
      <c r="G499" s="27">
        <f t="shared" ref="G499" si="102">IF(D499=0,"x",E499/D499*100)</f>
        <v>29.85784988385598</v>
      </c>
      <c r="H499" s="28">
        <f t="shared" ref="H499" si="103">+E499-C499</f>
        <v>235686.8599999994</v>
      </c>
      <c r="J499" s="38"/>
    </row>
    <row r="500" spans="1:10" ht="12.75" customHeight="1" x14ac:dyDescent="0.25">
      <c r="A500" s="22" t="s">
        <v>290</v>
      </c>
      <c r="B500" s="17" t="s">
        <v>136</v>
      </c>
      <c r="C500" s="18">
        <v>4288852.28</v>
      </c>
      <c r="D500" s="18">
        <v>15153600</v>
      </c>
      <c r="E500" s="18">
        <v>4524539.1399999997</v>
      </c>
      <c r="F500" s="19">
        <f t="shared" si="83"/>
        <v>105.49533638868998</v>
      </c>
      <c r="G500" s="19">
        <f t="shared" si="84"/>
        <v>29.85784988385598</v>
      </c>
      <c r="H500" s="20">
        <f t="shared" si="85"/>
        <v>235686.8599999994</v>
      </c>
      <c r="J500" s="38"/>
    </row>
    <row r="501" spans="1:10" ht="12.75" customHeight="1" x14ac:dyDescent="0.25">
      <c r="A501" s="24" t="s">
        <v>160</v>
      </c>
      <c r="B501" s="25" t="s">
        <v>4</v>
      </c>
      <c r="C501" s="26">
        <v>4283424.24</v>
      </c>
      <c r="D501" s="26">
        <v>15093600</v>
      </c>
      <c r="E501" s="26">
        <v>4524539.1399999997</v>
      </c>
      <c r="F501" s="27">
        <f t="shared" si="83"/>
        <v>105.62902216755441</v>
      </c>
      <c r="G501" s="27">
        <f t="shared" si="84"/>
        <v>29.976540652991996</v>
      </c>
      <c r="H501" s="28">
        <f t="shared" si="85"/>
        <v>241114.89999999944</v>
      </c>
      <c r="J501" s="38"/>
    </row>
    <row r="502" spans="1:10" ht="12.75" customHeight="1" x14ac:dyDescent="0.25">
      <c r="A502" s="24" t="s">
        <v>161</v>
      </c>
      <c r="B502" s="25" t="s">
        <v>313</v>
      </c>
      <c r="C502" s="26">
        <v>5428.04</v>
      </c>
      <c r="D502" s="26">
        <v>60000</v>
      </c>
      <c r="E502" s="26"/>
      <c r="F502" s="27">
        <f t="shared" si="83"/>
        <v>0</v>
      </c>
      <c r="G502" s="27">
        <f t="shared" si="84"/>
        <v>0</v>
      </c>
      <c r="H502" s="28">
        <f t="shared" si="85"/>
        <v>-5428.04</v>
      </c>
      <c r="J502" s="38"/>
    </row>
    <row r="503" spans="1:10" ht="12.75" customHeight="1" x14ac:dyDescent="0.25">
      <c r="A503" s="16" t="s">
        <v>291</v>
      </c>
      <c r="B503" s="17" t="s">
        <v>137</v>
      </c>
      <c r="C503" s="29">
        <v>1743512.49</v>
      </c>
      <c r="D503" s="29">
        <v>6675900</v>
      </c>
      <c r="E503" s="29">
        <v>1811070.62</v>
      </c>
      <c r="F503" s="19">
        <f t="shared" si="83"/>
        <v>103.87482913873475</v>
      </c>
      <c r="G503" s="19">
        <f t="shared" si="84"/>
        <v>27.128486346410224</v>
      </c>
      <c r="H503" s="30">
        <f t="shared" si="85"/>
        <v>67558.130000000121</v>
      </c>
      <c r="J503" s="38"/>
    </row>
    <row r="504" spans="1:10" ht="12.75" customHeight="1" x14ac:dyDescent="0.25">
      <c r="A504" s="22" t="s">
        <v>292</v>
      </c>
      <c r="B504" s="17" t="s">
        <v>138</v>
      </c>
      <c r="C504" s="18">
        <v>1743512.49</v>
      </c>
      <c r="D504" s="18">
        <v>6675900</v>
      </c>
      <c r="E504" s="18">
        <v>1811070.62</v>
      </c>
      <c r="F504" s="19">
        <f t="shared" si="83"/>
        <v>103.87482913873475</v>
      </c>
      <c r="G504" s="19">
        <f t="shared" si="84"/>
        <v>27.128486346410224</v>
      </c>
      <c r="H504" s="20">
        <f t="shared" si="85"/>
        <v>67558.130000000121</v>
      </c>
      <c r="J504" s="38"/>
    </row>
    <row r="505" spans="1:10" ht="12.75" customHeight="1" x14ac:dyDescent="0.25">
      <c r="A505" s="24" t="s">
        <v>160</v>
      </c>
      <c r="B505" s="25" t="s">
        <v>4</v>
      </c>
      <c r="C505" s="26">
        <v>1724413.51</v>
      </c>
      <c r="D505" s="26">
        <v>6625900</v>
      </c>
      <c r="E505" s="26">
        <v>1795126.36</v>
      </c>
      <c r="F505" s="27">
        <f t="shared" si="83"/>
        <v>104.10068986295519</v>
      </c>
      <c r="G505" s="27">
        <f t="shared" si="84"/>
        <v>27.092566443803861</v>
      </c>
      <c r="H505" s="28">
        <f t="shared" si="85"/>
        <v>70712.850000000093</v>
      </c>
      <c r="J505" s="38"/>
    </row>
    <row r="506" spans="1:10" ht="12.75" customHeight="1" x14ac:dyDescent="0.25">
      <c r="A506" s="24" t="s">
        <v>161</v>
      </c>
      <c r="B506" s="25" t="s">
        <v>313</v>
      </c>
      <c r="C506" s="26">
        <v>19098.98</v>
      </c>
      <c r="D506" s="26">
        <v>50000</v>
      </c>
      <c r="E506" s="26">
        <v>15944.26</v>
      </c>
      <c r="F506" s="27">
        <f t="shared" si="83"/>
        <v>83.482259262012946</v>
      </c>
      <c r="G506" s="27">
        <f t="shared" si="84"/>
        <v>31.88852</v>
      </c>
      <c r="H506" s="28">
        <f t="shared" si="85"/>
        <v>-3154.7199999999993</v>
      </c>
      <c r="J506" s="38"/>
    </row>
    <row r="507" spans="1:10" ht="12.75" customHeight="1" x14ac:dyDescent="0.25">
      <c r="A507" s="16" t="s">
        <v>293</v>
      </c>
      <c r="B507" s="17" t="s">
        <v>139</v>
      </c>
      <c r="C507" s="29">
        <v>1331358.77</v>
      </c>
      <c r="D507" s="29">
        <v>3908538</v>
      </c>
      <c r="E507" s="29">
        <v>965933.28</v>
      </c>
      <c r="F507" s="19">
        <f t="shared" si="83"/>
        <v>72.552440541628002</v>
      </c>
      <c r="G507" s="19">
        <f t="shared" si="84"/>
        <v>24.713416627905371</v>
      </c>
      <c r="H507" s="30">
        <f t="shared" si="85"/>
        <v>-365425.49</v>
      </c>
      <c r="J507" s="38"/>
    </row>
    <row r="508" spans="1:10" ht="12.75" customHeight="1" x14ac:dyDescent="0.25">
      <c r="A508" s="22" t="s">
        <v>294</v>
      </c>
      <c r="B508" s="17" t="s">
        <v>140</v>
      </c>
      <c r="C508" s="18">
        <v>1331358.77</v>
      </c>
      <c r="D508" s="18">
        <v>3908538</v>
      </c>
      <c r="E508" s="18">
        <v>965933.28</v>
      </c>
      <c r="F508" s="19">
        <f t="shared" si="83"/>
        <v>72.552440541628002</v>
      </c>
      <c r="G508" s="19">
        <f t="shared" si="84"/>
        <v>24.713416627905371</v>
      </c>
      <c r="H508" s="20">
        <f t="shared" si="85"/>
        <v>-365425.49</v>
      </c>
      <c r="J508" s="38"/>
    </row>
    <row r="509" spans="1:10" ht="12.75" customHeight="1" x14ac:dyDescent="0.25">
      <c r="A509" s="24" t="s">
        <v>160</v>
      </c>
      <c r="B509" s="25" t="s">
        <v>4</v>
      </c>
      <c r="C509" s="26">
        <v>1310821.27</v>
      </c>
      <c r="D509" s="26">
        <v>3840538</v>
      </c>
      <c r="E509" s="26">
        <v>959126.28</v>
      </c>
      <c r="F509" s="27">
        <f t="shared" si="83"/>
        <v>73.169874638973482</v>
      </c>
      <c r="G509" s="27">
        <f t="shared" si="84"/>
        <v>24.973747948855081</v>
      </c>
      <c r="H509" s="28">
        <f t="shared" si="85"/>
        <v>-351694.99</v>
      </c>
      <c r="J509" s="38"/>
    </row>
    <row r="510" spans="1:10" ht="12.75" customHeight="1" x14ac:dyDescent="0.25">
      <c r="A510" s="24" t="s">
        <v>161</v>
      </c>
      <c r="B510" s="25" t="s">
        <v>313</v>
      </c>
      <c r="C510" s="26">
        <v>20537.5</v>
      </c>
      <c r="D510" s="26">
        <v>68000</v>
      </c>
      <c r="E510" s="26">
        <v>6807</v>
      </c>
      <c r="F510" s="27">
        <f t="shared" si="83"/>
        <v>33.1442483262325</v>
      </c>
      <c r="G510" s="27">
        <f t="shared" si="84"/>
        <v>10.010294117647058</v>
      </c>
      <c r="H510" s="28">
        <f t="shared" si="85"/>
        <v>-13730.5</v>
      </c>
      <c r="J510" s="38"/>
    </row>
    <row r="511" spans="1:10" ht="12.75" customHeight="1" x14ac:dyDescent="0.25">
      <c r="A511" s="16" t="s">
        <v>295</v>
      </c>
      <c r="B511" s="17" t="s">
        <v>141</v>
      </c>
      <c r="C511" s="29">
        <v>1529300.16</v>
      </c>
      <c r="D511" s="29">
        <v>5711050</v>
      </c>
      <c r="E511" s="29">
        <v>1612992.17</v>
      </c>
      <c r="F511" s="19">
        <f t="shared" si="83"/>
        <v>105.47256923062116</v>
      </c>
      <c r="G511" s="19">
        <f t="shared" si="84"/>
        <v>28.243355775207711</v>
      </c>
      <c r="H511" s="30">
        <f t="shared" si="85"/>
        <v>83692.010000000009</v>
      </c>
      <c r="J511" s="38"/>
    </row>
    <row r="512" spans="1:10" ht="12.75" customHeight="1" x14ac:dyDescent="0.25">
      <c r="A512" s="22" t="s">
        <v>296</v>
      </c>
      <c r="B512" s="17" t="s">
        <v>142</v>
      </c>
      <c r="C512" s="18">
        <v>1529300.16</v>
      </c>
      <c r="D512" s="18">
        <v>5711050</v>
      </c>
      <c r="E512" s="18">
        <v>1612992.17</v>
      </c>
      <c r="F512" s="19">
        <f t="shared" si="83"/>
        <v>105.47256923062116</v>
      </c>
      <c r="G512" s="19">
        <f t="shared" si="84"/>
        <v>28.243355775207711</v>
      </c>
      <c r="H512" s="20">
        <f t="shared" si="85"/>
        <v>83692.010000000009</v>
      </c>
      <c r="J512" s="38"/>
    </row>
    <row r="513" spans="1:10" ht="12.75" customHeight="1" x14ac:dyDescent="0.25">
      <c r="A513" s="24" t="s">
        <v>160</v>
      </c>
      <c r="B513" s="25" t="s">
        <v>4</v>
      </c>
      <c r="C513" s="26">
        <v>1365450.39</v>
      </c>
      <c r="D513" s="26">
        <v>5531050</v>
      </c>
      <c r="E513" s="26">
        <v>1607183.18</v>
      </c>
      <c r="F513" s="27">
        <f t="shared" si="83"/>
        <v>117.70352052116667</v>
      </c>
      <c r="G513" s="27">
        <f t="shared" si="84"/>
        <v>29.05746973901881</v>
      </c>
      <c r="H513" s="28">
        <f t="shared" si="85"/>
        <v>241732.79000000004</v>
      </c>
      <c r="J513" s="38"/>
    </row>
    <row r="514" spans="1:10" ht="12.75" customHeight="1" x14ac:dyDescent="0.25">
      <c r="A514" s="24" t="s">
        <v>161</v>
      </c>
      <c r="B514" s="25" t="s">
        <v>313</v>
      </c>
      <c r="C514" s="26">
        <v>163849.76999999999</v>
      </c>
      <c r="D514" s="26">
        <v>180000</v>
      </c>
      <c r="E514" s="26">
        <v>5808.99</v>
      </c>
      <c r="F514" s="27">
        <f t="shared" si="83"/>
        <v>3.5453147111527832</v>
      </c>
      <c r="G514" s="27">
        <f t="shared" si="84"/>
        <v>3.2272166666666666</v>
      </c>
      <c r="H514" s="28">
        <f t="shared" si="85"/>
        <v>-158040.78</v>
      </c>
      <c r="J514" s="38"/>
    </row>
    <row r="515" spans="1:10" ht="12.75" customHeight="1" x14ac:dyDescent="0.25">
      <c r="A515" s="16" t="s">
        <v>297</v>
      </c>
      <c r="B515" s="17" t="s">
        <v>143</v>
      </c>
      <c r="C515" s="29">
        <v>30599696.489999998</v>
      </c>
      <c r="D515" s="29">
        <v>134337954</v>
      </c>
      <c r="E515" s="29">
        <v>32252636.039999999</v>
      </c>
      <c r="F515" s="19">
        <f t="shared" si="83"/>
        <v>105.40181681390266</v>
      </c>
      <c r="G515" s="19">
        <f t="shared" si="84"/>
        <v>24.008580657704524</v>
      </c>
      <c r="H515" s="30">
        <f t="shared" si="85"/>
        <v>1652939.5500000007</v>
      </c>
      <c r="J515" s="38"/>
    </row>
    <row r="516" spans="1:10" ht="12.75" customHeight="1" x14ac:dyDescent="0.25">
      <c r="A516" s="22" t="s">
        <v>298</v>
      </c>
      <c r="B516" s="17" t="s">
        <v>144</v>
      </c>
      <c r="C516" s="18">
        <v>30599696.489999998</v>
      </c>
      <c r="D516" s="18">
        <v>134337954</v>
      </c>
      <c r="E516" s="18">
        <v>32252636.039999999</v>
      </c>
      <c r="F516" s="19">
        <f t="shared" si="83"/>
        <v>105.40181681390266</v>
      </c>
      <c r="G516" s="19">
        <f t="shared" si="84"/>
        <v>24.008580657704524</v>
      </c>
      <c r="H516" s="20">
        <f t="shared" si="85"/>
        <v>1652939.5500000007</v>
      </c>
      <c r="J516" s="38"/>
    </row>
    <row r="517" spans="1:10" ht="12.75" customHeight="1" x14ac:dyDescent="0.25">
      <c r="A517" s="24" t="s">
        <v>160</v>
      </c>
      <c r="B517" s="25" t="s">
        <v>4</v>
      </c>
      <c r="C517" s="26">
        <v>28757601.969999999</v>
      </c>
      <c r="D517" s="26">
        <v>112639516</v>
      </c>
      <c r="E517" s="26">
        <v>29827566.879999999</v>
      </c>
      <c r="F517" s="27">
        <f t="shared" si="83"/>
        <v>103.72063328199685</v>
      </c>
      <c r="G517" s="27">
        <f t="shared" si="84"/>
        <v>26.480553130217636</v>
      </c>
      <c r="H517" s="28">
        <f t="shared" si="85"/>
        <v>1069964.9100000001</v>
      </c>
      <c r="J517" s="38"/>
    </row>
    <row r="518" spans="1:10" ht="12.75" customHeight="1" x14ac:dyDescent="0.25">
      <c r="A518" s="24" t="s">
        <v>161</v>
      </c>
      <c r="B518" s="25" t="s">
        <v>313</v>
      </c>
      <c r="C518" s="26">
        <v>1842094.52</v>
      </c>
      <c r="D518" s="26">
        <v>21698438</v>
      </c>
      <c r="E518" s="26">
        <v>2425069.16</v>
      </c>
      <c r="F518" s="27">
        <f t="shared" si="83"/>
        <v>131.64737931037328</v>
      </c>
      <c r="G518" s="27">
        <f t="shared" si="84"/>
        <v>11.176238400201896</v>
      </c>
      <c r="H518" s="28">
        <f t="shared" si="85"/>
        <v>582974.64000000013</v>
      </c>
      <c r="J518" s="38"/>
    </row>
    <row r="519" spans="1:10" ht="12.75" customHeight="1" x14ac:dyDescent="0.25">
      <c r="A519" s="16" t="s">
        <v>299</v>
      </c>
      <c r="B519" s="17" t="s">
        <v>145</v>
      </c>
      <c r="C519" s="29">
        <v>20768081.870000001</v>
      </c>
      <c r="D519" s="29">
        <v>96952671</v>
      </c>
      <c r="E519" s="29">
        <v>23318344.52</v>
      </c>
      <c r="F519" s="19">
        <f t="shared" si="83"/>
        <v>112.27972167080058</v>
      </c>
      <c r="G519" s="19">
        <f t="shared" si="84"/>
        <v>24.051265715000259</v>
      </c>
      <c r="H519" s="30">
        <f t="shared" si="85"/>
        <v>2550262.6499999985</v>
      </c>
      <c r="J519" s="38"/>
    </row>
    <row r="520" spans="1:10" ht="12.75" customHeight="1" x14ac:dyDescent="0.25">
      <c r="A520" s="22" t="s">
        <v>300</v>
      </c>
      <c r="B520" s="17" t="s">
        <v>146</v>
      </c>
      <c r="C520" s="18">
        <v>20768081.870000001</v>
      </c>
      <c r="D520" s="18">
        <v>96952671</v>
      </c>
      <c r="E520" s="18">
        <v>23318344.52</v>
      </c>
      <c r="F520" s="19">
        <f t="shared" si="83"/>
        <v>112.27972167080058</v>
      </c>
      <c r="G520" s="19">
        <f t="shared" si="84"/>
        <v>24.051265715000259</v>
      </c>
      <c r="H520" s="20">
        <f t="shared" si="85"/>
        <v>2550262.6499999985</v>
      </c>
      <c r="J520" s="38"/>
    </row>
    <row r="521" spans="1:10" ht="12.75" customHeight="1" x14ac:dyDescent="0.25">
      <c r="A521" s="24" t="s">
        <v>160</v>
      </c>
      <c r="B521" s="25" t="s">
        <v>4</v>
      </c>
      <c r="C521" s="26">
        <v>20373977.27</v>
      </c>
      <c r="D521" s="26">
        <v>79427388</v>
      </c>
      <c r="E521" s="26">
        <v>22909336.010000002</v>
      </c>
      <c r="F521" s="27">
        <f t="shared" si="83"/>
        <v>112.44410311448239</v>
      </c>
      <c r="G521" s="27">
        <f t="shared" si="84"/>
        <v>28.843118962945123</v>
      </c>
      <c r="H521" s="28">
        <f t="shared" si="85"/>
        <v>2535358.7400000021</v>
      </c>
      <c r="J521" s="38"/>
    </row>
    <row r="522" spans="1:10" ht="12.75" customHeight="1" x14ac:dyDescent="0.25">
      <c r="A522" s="24" t="s">
        <v>161</v>
      </c>
      <c r="B522" s="25" t="s">
        <v>313</v>
      </c>
      <c r="C522" s="26">
        <v>394104.6</v>
      </c>
      <c r="D522" s="26">
        <v>17525283</v>
      </c>
      <c r="E522" s="26">
        <v>409008.51</v>
      </c>
      <c r="F522" s="27">
        <f t="shared" si="83"/>
        <v>103.78171429615388</v>
      </c>
      <c r="G522" s="27">
        <f t="shared" si="84"/>
        <v>2.3338197163492311</v>
      </c>
      <c r="H522" s="28">
        <f t="shared" si="85"/>
        <v>14903.910000000033</v>
      </c>
      <c r="J522" s="38"/>
    </row>
    <row r="523" spans="1:10" ht="12.75" customHeight="1" x14ac:dyDescent="0.25">
      <c r="A523" s="16" t="s">
        <v>301</v>
      </c>
      <c r="B523" s="17" t="s">
        <v>147</v>
      </c>
      <c r="C523" s="29">
        <v>3347894.15</v>
      </c>
      <c r="D523" s="29">
        <v>10771024</v>
      </c>
      <c r="E523" s="29">
        <v>3300991.68</v>
      </c>
      <c r="F523" s="19">
        <f t="shared" si="83"/>
        <v>98.599045612000609</v>
      </c>
      <c r="G523" s="19">
        <f t="shared" si="84"/>
        <v>30.6469624429395</v>
      </c>
      <c r="H523" s="30">
        <f t="shared" si="85"/>
        <v>-46902.469999999739</v>
      </c>
      <c r="J523" s="38"/>
    </row>
    <row r="524" spans="1:10" ht="12.75" customHeight="1" x14ac:dyDescent="0.25">
      <c r="A524" s="22" t="s">
        <v>302</v>
      </c>
      <c r="B524" s="17" t="s">
        <v>148</v>
      </c>
      <c r="C524" s="18">
        <v>3347894.15</v>
      </c>
      <c r="D524" s="18">
        <v>10771024</v>
      </c>
      <c r="E524" s="18">
        <v>3300991.68</v>
      </c>
      <c r="F524" s="19">
        <f t="shared" si="83"/>
        <v>98.599045612000609</v>
      </c>
      <c r="G524" s="19">
        <f t="shared" si="84"/>
        <v>30.6469624429395</v>
      </c>
      <c r="H524" s="20">
        <f t="shared" si="85"/>
        <v>-46902.469999999739</v>
      </c>
      <c r="J524" s="38"/>
    </row>
    <row r="525" spans="1:10" ht="12.75" customHeight="1" x14ac:dyDescent="0.25">
      <c r="A525" s="24" t="s">
        <v>160</v>
      </c>
      <c r="B525" s="25" t="s">
        <v>4</v>
      </c>
      <c r="C525" s="26">
        <v>3333022.96</v>
      </c>
      <c r="D525" s="26">
        <v>10570024</v>
      </c>
      <c r="E525" s="26">
        <v>3299218.74</v>
      </c>
      <c r="F525" s="27">
        <f t="shared" si="83"/>
        <v>98.98577896385089</v>
      </c>
      <c r="G525" s="27">
        <f t="shared" si="84"/>
        <v>31.2129730263621</v>
      </c>
      <c r="H525" s="28">
        <f t="shared" si="85"/>
        <v>-33804.219999999739</v>
      </c>
      <c r="J525" s="38"/>
    </row>
    <row r="526" spans="1:10" ht="12.75" customHeight="1" x14ac:dyDescent="0.25">
      <c r="A526" s="24" t="s">
        <v>161</v>
      </c>
      <c r="B526" s="25" t="s">
        <v>313</v>
      </c>
      <c r="C526" s="26">
        <v>14871.19</v>
      </c>
      <c r="D526" s="26">
        <v>201000</v>
      </c>
      <c r="E526" s="26">
        <v>1772.94</v>
      </c>
      <c r="F526" s="27">
        <f t="shared" si="83"/>
        <v>11.921977999070686</v>
      </c>
      <c r="G526" s="27">
        <f t="shared" si="84"/>
        <v>0.88205970149253732</v>
      </c>
      <c r="H526" s="28">
        <f t="shared" si="85"/>
        <v>-13098.25</v>
      </c>
      <c r="J526" s="38"/>
    </row>
    <row r="527" spans="1:10" ht="12.75" customHeight="1" x14ac:dyDescent="0.25">
      <c r="A527" s="16" t="s">
        <v>325</v>
      </c>
      <c r="B527" s="17" t="s">
        <v>326</v>
      </c>
      <c r="C527" s="29">
        <v>96766905.700000003</v>
      </c>
      <c r="D527" s="29">
        <v>431930311</v>
      </c>
      <c r="E527" s="29">
        <v>118157931.44</v>
      </c>
      <c r="F527" s="19">
        <f t="shared" ref="F527:F530" si="104">IF(C527=0,"x",E527/C527*100)</f>
        <v>122.10572466408833</v>
      </c>
      <c r="G527" s="19">
        <f t="shared" ref="G527:G530" si="105">IF(D527=0,"x",E527/D527*100)</f>
        <v>27.355785975390827</v>
      </c>
      <c r="H527" s="30">
        <f t="shared" ref="H527:H530" si="106">+E527-C527</f>
        <v>21391025.739999995</v>
      </c>
      <c r="J527" s="38"/>
    </row>
    <row r="528" spans="1:10" ht="12.75" customHeight="1" x14ac:dyDescent="0.25">
      <c r="A528" s="22" t="s">
        <v>327</v>
      </c>
      <c r="B528" s="17" t="s">
        <v>328</v>
      </c>
      <c r="C528" s="18">
        <v>96766905.700000003</v>
      </c>
      <c r="D528" s="18">
        <v>431930311</v>
      </c>
      <c r="E528" s="18">
        <v>118157931.44</v>
      </c>
      <c r="F528" s="19">
        <f t="shared" si="104"/>
        <v>122.10572466408833</v>
      </c>
      <c r="G528" s="19">
        <f t="shared" si="105"/>
        <v>27.355785975390827</v>
      </c>
      <c r="H528" s="20">
        <f t="shared" si="106"/>
        <v>21391025.739999995</v>
      </c>
      <c r="J528" s="38"/>
    </row>
    <row r="529" spans="1:10" ht="12.75" customHeight="1" x14ac:dyDescent="0.25">
      <c r="A529" s="24" t="s">
        <v>160</v>
      </c>
      <c r="B529" s="25" t="s">
        <v>4</v>
      </c>
      <c r="C529" s="26">
        <v>96543292</v>
      </c>
      <c r="D529" s="26">
        <v>415844900</v>
      </c>
      <c r="E529" s="26">
        <v>117411225.31999999</v>
      </c>
      <c r="F529" s="27">
        <f t="shared" si="104"/>
        <v>121.61510436167848</v>
      </c>
      <c r="G529" s="27">
        <f t="shared" si="105"/>
        <v>28.234379048534681</v>
      </c>
      <c r="H529" s="28">
        <f t="shared" si="106"/>
        <v>20867933.319999993</v>
      </c>
      <c r="J529" s="38"/>
    </row>
    <row r="530" spans="1:10" ht="12.75" customHeight="1" x14ac:dyDescent="0.25">
      <c r="A530" s="24" t="s">
        <v>161</v>
      </c>
      <c r="B530" s="25" t="s">
        <v>313</v>
      </c>
      <c r="C530" s="26">
        <v>223613.7</v>
      </c>
      <c r="D530" s="26">
        <v>16085411</v>
      </c>
      <c r="E530" s="26">
        <v>746706.12</v>
      </c>
      <c r="F530" s="27">
        <f t="shared" si="104"/>
        <v>333.92682112053063</v>
      </c>
      <c r="G530" s="27">
        <f t="shared" si="105"/>
        <v>4.6421326753789502</v>
      </c>
      <c r="H530" s="28">
        <f t="shared" si="106"/>
        <v>523092.42</v>
      </c>
      <c r="J530" s="38"/>
    </row>
    <row r="531" spans="1:10" ht="12.75" customHeight="1" x14ac:dyDescent="0.25">
      <c r="A531" s="16" t="s">
        <v>303</v>
      </c>
      <c r="B531" s="17" t="s">
        <v>149</v>
      </c>
      <c r="C531" s="29">
        <v>7854961.8600000003</v>
      </c>
      <c r="D531" s="29">
        <v>29983000</v>
      </c>
      <c r="E531" s="29">
        <v>8938423.3499999996</v>
      </c>
      <c r="F531" s="19">
        <f t="shared" si="83"/>
        <v>113.79333864773213</v>
      </c>
      <c r="G531" s="19">
        <f t="shared" si="84"/>
        <v>29.811637761398124</v>
      </c>
      <c r="H531" s="30">
        <f t="shared" si="85"/>
        <v>1083461.4899999993</v>
      </c>
      <c r="J531" s="38"/>
    </row>
    <row r="532" spans="1:10" ht="12.75" customHeight="1" x14ac:dyDescent="0.25">
      <c r="A532" s="16" t="s">
        <v>304</v>
      </c>
      <c r="B532" s="17" t="s">
        <v>150</v>
      </c>
      <c r="C532" s="29">
        <v>6718618.3099999996</v>
      </c>
      <c r="D532" s="29">
        <v>28742500</v>
      </c>
      <c r="E532" s="29">
        <v>6407947.8099999996</v>
      </c>
      <c r="F532" s="19">
        <f t="shared" si="83"/>
        <v>95.375976344159966</v>
      </c>
      <c r="G532" s="19">
        <f t="shared" si="84"/>
        <v>22.294330033921891</v>
      </c>
      <c r="H532" s="30">
        <f t="shared" si="85"/>
        <v>-310670.5</v>
      </c>
      <c r="J532" s="38"/>
    </row>
    <row r="533" spans="1:10" ht="12.75" customHeight="1" x14ac:dyDescent="0.25">
      <c r="A533" s="16" t="s">
        <v>305</v>
      </c>
      <c r="B533" s="17" t="s">
        <v>151</v>
      </c>
      <c r="C533" s="29">
        <v>3775234.16</v>
      </c>
      <c r="D533" s="29">
        <v>16010220</v>
      </c>
      <c r="E533" s="29">
        <v>4056300.12</v>
      </c>
      <c r="F533" s="19">
        <f t="shared" si="83"/>
        <v>107.44499408746609</v>
      </c>
      <c r="G533" s="19">
        <f t="shared" si="84"/>
        <v>25.335692576366846</v>
      </c>
      <c r="H533" s="30">
        <f t="shared" si="85"/>
        <v>281065.95999999996</v>
      </c>
      <c r="J533" s="38"/>
    </row>
    <row r="534" spans="1:10" ht="12.75" customHeight="1" x14ac:dyDescent="0.25">
      <c r="A534" s="16" t="s">
        <v>306</v>
      </c>
      <c r="B534" s="17" t="s">
        <v>152</v>
      </c>
      <c r="C534" s="29">
        <v>2938744.64</v>
      </c>
      <c r="D534" s="29">
        <v>10566248</v>
      </c>
      <c r="E534" s="29">
        <v>2993025.96</v>
      </c>
      <c r="F534" s="19">
        <f t="shared" si="83"/>
        <v>101.84709209712075</v>
      </c>
      <c r="G534" s="19">
        <f t="shared" si="84"/>
        <v>28.326289142560345</v>
      </c>
      <c r="H534" s="30">
        <f t="shared" si="85"/>
        <v>54281.319999999832</v>
      </c>
      <c r="J534" s="38"/>
    </row>
    <row r="535" spans="1:10" ht="12.75" customHeight="1" x14ac:dyDescent="0.25">
      <c r="A535" s="22" t="s">
        <v>307</v>
      </c>
      <c r="B535" s="17" t="s">
        <v>153</v>
      </c>
      <c r="C535" s="18">
        <v>2938744.64</v>
      </c>
      <c r="D535" s="18">
        <v>10566248</v>
      </c>
      <c r="E535" s="18">
        <v>2993025.96</v>
      </c>
      <c r="F535" s="19">
        <f t="shared" si="83"/>
        <v>101.84709209712075</v>
      </c>
      <c r="G535" s="19">
        <f t="shared" si="84"/>
        <v>28.326289142560345</v>
      </c>
      <c r="H535" s="20">
        <f t="shared" si="85"/>
        <v>54281.319999999832</v>
      </c>
      <c r="J535" s="38"/>
    </row>
    <row r="536" spans="1:10" ht="12.75" customHeight="1" x14ac:dyDescent="0.25">
      <c r="A536" s="24" t="s">
        <v>160</v>
      </c>
      <c r="B536" s="25" t="s">
        <v>4</v>
      </c>
      <c r="C536" s="26">
        <v>2910299.03</v>
      </c>
      <c r="D536" s="26">
        <v>10466248</v>
      </c>
      <c r="E536" s="26">
        <v>2983145.96</v>
      </c>
      <c r="F536" s="27">
        <f t="shared" si="83"/>
        <v>102.50307371335654</v>
      </c>
      <c r="G536" s="27">
        <f t="shared" si="84"/>
        <v>28.502534623677938</v>
      </c>
      <c r="H536" s="28">
        <f t="shared" si="85"/>
        <v>72846.930000000168</v>
      </c>
      <c r="J536" s="38"/>
    </row>
    <row r="537" spans="1:10" ht="12.75" customHeight="1" x14ac:dyDescent="0.25">
      <c r="A537" s="24" t="s">
        <v>161</v>
      </c>
      <c r="B537" s="25" t="s">
        <v>313</v>
      </c>
      <c r="C537" s="26">
        <v>28445.61</v>
      </c>
      <c r="D537" s="26">
        <v>100000</v>
      </c>
      <c r="E537" s="26">
        <v>9880</v>
      </c>
      <c r="F537" s="27">
        <f t="shared" si="83"/>
        <v>34.732951763031274</v>
      </c>
      <c r="G537" s="27">
        <f t="shared" si="84"/>
        <v>9.879999999999999</v>
      </c>
      <c r="H537" s="28">
        <f t="shared" si="85"/>
        <v>-18565.61</v>
      </c>
      <c r="J537" s="38"/>
    </row>
    <row r="538" spans="1:10" ht="12.75" customHeight="1" x14ac:dyDescent="0.25">
      <c r="A538" s="16" t="s">
        <v>308</v>
      </c>
      <c r="B538" s="17" t="s">
        <v>154</v>
      </c>
      <c r="C538" s="29">
        <v>1864074.62</v>
      </c>
      <c r="D538" s="29">
        <v>5503000</v>
      </c>
      <c r="E538" s="29">
        <v>1506499.13</v>
      </c>
      <c r="F538" s="19">
        <f t="shared" ref="F538:F541" si="107">IF(C538=0,"x",E538/C538*100)</f>
        <v>80.817533474062316</v>
      </c>
      <c r="G538" s="19">
        <f t="shared" ref="G538:G541" si="108">IF(D538=0,"x",E538/D538*100)</f>
        <v>27.3759609304016</v>
      </c>
      <c r="H538" s="30">
        <f t="shared" ref="H538:H541" si="109">+E538-C538</f>
        <v>-357575.49000000022</v>
      </c>
      <c r="J538" s="38"/>
    </row>
    <row r="539" spans="1:10" ht="12.75" customHeight="1" x14ac:dyDescent="0.25">
      <c r="A539" s="22" t="s">
        <v>309</v>
      </c>
      <c r="B539" s="17" t="s">
        <v>155</v>
      </c>
      <c r="C539" s="18">
        <v>1864074.62</v>
      </c>
      <c r="D539" s="18">
        <v>5503000</v>
      </c>
      <c r="E539" s="18">
        <v>1506499.13</v>
      </c>
      <c r="F539" s="19">
        <f t="shared" si="107"/>
        <v>80.817533474062316</v>
      </c>
      <c r="G539" s="19">
        <f t="shared" si="108"/>
        <v>27.3759609304016</v>
      </c>
      <c r="H539" s="20">
        <f t="shared" si="109"/>
        <v>-357575.49000000022</v>
      </c>
      <c r="J539" s="38"/>
    </row>
    <row r="540" spans="1:10" ht="12.75" customHeight="1" x14ac:dyDescent="0.25">
      <c r="A540" s="24" t="s">
        <v>160</v>
      </c>
      <c r="B540" s="25" t="s">
        <v>4</v>
      </c>
      <c r="C540" s="26">
        <v>1846439.37</v>
      </c>
      <c r="D540" s="26">
        <v>5441000</v>
      </c>
      <c r="E540" s="26">
        <v>1506499.13</v>
      </c>
      <c r="F540" s="27">
        <f t="shared" si="107"/>
        <v>81.58941769098</v>
      </c>
      <c r="G540" s="27">
        <f t="shared" si="108"/>
        <v>27.687909024076458</v>
      </c>
      <c r="H540" s="28">
        <f t="shared" si="109"/>
        <v>-339940.24000000022</v>
      </c>
      <c r="J540" s="38"/>
    </row>
    <row r="541" spans="1:10" ht="12.75" customHeight="1" thickBot="1" x14ac:dyDescent="0.3">
      <c r="A541" s="31" t="s">
        <v>161</v>
      </c>
      <c r="B541" s="32" t="s">
        <v>313</v>
      </c>
      <c r="C541" s="33">
        <v>17635.25</v>
      </c>
      <c r="D541" s="33">
        <v>62000</v>
      </c>
      <c r="E541" s="33"/>
      <c r="F541" s="34">
        <f t="shared" si="107"/>
        <v>0</v>
      </c>
      <c r="G541" s="34">
        <f t="shared" si="108"/>
        <v>0</v>
      </c>
      <c r="H541" s="35">
        <f t="shared" si="109"/>
        <v>-17635.25</v>
      </c>
      <c r="J541" s="38"/>
    </row>
    <row r="542" spans="1:10" ht="12.75" customHeight="1" x14ac:dyDescent="0.25">
      <c r="A542" s="1"/>
      <c r="B542" s="2"/>
      <c r="C542" s="1"/>
      <c r="D542" s="1"/>
      <c r="E542" s="1"/>
      <c r="F542" s="3"/>
      <c r="G542" s="3"/>
      <c r="H542" s="1"/>
    </row>
    <row r="543" spans="1:10" ht="12.75" customHeight="1" x14ac:dyDescent="0.25">
      <c r="A543" s="36" t="s">
        <v>156</v>
      </c>
      <c r="B543" s="2"/>
      <c r="C543" s="1"/>
      <c r="D543" s="1"/>
      <c r="E543" s="1"/>
      <c r="F543" s="3"/>
      <c r="G543" s="3"/>
      <c r="H543" s="1"/>
    </row>
    <row r="544" spans="1:10" ht="12.75" customHeight="1" x14ac:dyDescent="0.25">
      <c r="A544" s="37" t="s">
        <v>157</v>
      </c>
      <c r="B544" s="2"/>
      <c r="C544" s="1"/>
      <c r="D544" s="1"/>
      <c r="E544" s="1"/>
      <c r="F544" s="3"/>
      <c r="G544" s="3"/>
      <c r="H544" s="1"/>
    </row>
  </sheetData>
  <pageMargins left="0.43307086614173229" right="0.23622047244094491" top="0.55118110236220474" bottom="0.39370078740157483" header="0.31496062992125984" footer="0.19685039370078741"/>
  <pageSetup paperSize="9" scale="95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Maja Ivezić</cp:lastModifiedBy>
  <cp:lastPrinted>2019-05-09T13:37:55Z</cp:lastPrinted>
  <dcterms:created xsi:type="dcterms:W3CDTF">2017-08-21T13:59:46Z</dcterms:created>
  <dcterms:modified xsi:type="dcterms:W3CDTF">2022-05-20T08:13:25Z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siječanj-ožujak 2022..xlsx</vt:lpwstr>
  </property>
</Properties>
</file>